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3.1821.0/91192325 IT equipment/03. ITT/"/>
    </mc:Choice>
  </mc:AlternateContent>
  <xr:revisionPtr revIDLastSave="208" documentId="13_ncr:1_{8706AFBF-3250-48C0-AF91-22174877F399}" xr6:coauthVersionLast="47" xr6:coauthVersionMax="47" xr10:uidLastSave="{594BB56F-1EF7-40EB-9A0B-938D997BF5D2}"/>
  <bookViews>
    <workbookView xWindow="13590" yWindow="0" windowWidth="19380" windowHeight="20970" tabRatio="890" activeTab="2"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1_Специфікація'!$A$2:$I$9</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 i="52" l="1"/>
  <c r="I2" i="52"/>
  <c r="H2" i="52"/>
  <c r="G2" i="52"/>
  <c r="F2" i="52"/>
  <c r="D28" i="41"/>
  <c r="G19" i="41"/>
  <c r="G20" i="41"/>
  <c r="G18" i="41"/>
  <c r="F19" i="41"/>
  <c r="F20" i="41"/>
  <c r="F18" i="41"/>
  <c r="C19" i="41"/>
  <c r="C20" i="41"/>
  <c r="C18" i="41"/>
  <c r="B19" i="41"/>
  <c r="B20" i="41"/>
  <c r="B18" i="41"/>
  <c r="G14" i="41"/>
  <c r="G13" i="41"/>
  <c r="F14" i="41"/>
  <c r="F13" i="41"/>
  <c r="C14" i="41"/>
  <c r="C13" i="41"/>
  <c r="B14" i="41"/>
  <c r="B13" i="41"/>
  <c r="G9" i="41"/>
  <c r="G8" i="41"/>
  <c r="F9" i="41"/>
  <c r="F8" i="41"/>
  <c r="C9" i="41"/>
  <c r="C8" i="41"/>
  <c r="B9" i="41"/>
  <c r="B8" i="41"/>
  <c r="F26" i="3"/>
  <c r="D2" i="48" l="1"/>
  <c r="I19" i="41"/>
  <c r="I20" i="41"/>
  <c r="I18" i="41"/>
  <c r="I9" i="41"/>
  <c r="I13" i="41"/>
  <c r="I14" i="41"/>
  <c r="I8" i="41"/>
  <c r="I10" i="41" s="1"/>
  <c r="G17" i="48"/>
  <c r="G18" i="48"/>
  <c r="G16" i="48"/>
  <c r="G9" i="48"/>
  <c r="G12" i="48"/>
  <c r="G13" i="48"/>
  <c r="G8" i="48"/>
  <c r="A17" i="48"/>
  <c r="A18" i="48"/>
  <c r="A16" i="48"/>
  <c r="I15" i="41" l="1"/>
  <c r="I21" i="41"/>
  <c r="A9" i="48"/>
  <c r="A12" i="48"/>
  <c r="A13" i="48"/>
  <c r="A8" i="48"/>
  <c r="I22" i="41" l="1"/>
  <c r="D20" i="48"/>
  <c r="J5" i="3" l="1"/>
  <c r="D2" i="41"/>
  <c r="M22" i="3" l="1"/>
  <c r="J18" i="3"/>
  <c r="K22" i="3"/>
  <c r="L10" i="3"/>
  <c r="M26" i="3"/>
  <c r="E10" i="3" l="1"/>
</calcChain>
</file>

<file path=xl/sharedStrings.xml><?xml version="1.0" encoding="utf-8"?>
<sst xmlns="http://schemas.openxmlformats.org/spreadsheetml/2006/main" count="357" uniqueCount="315">
  <si>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</si>
  <si>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</si>
  <si>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</si>
  <si>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</si>
  <si>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</si>
  <si>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</si>
  <si>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</si>
  <si>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</si>
  <si>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</si>
  <si>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</si>
  <si>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</si>
  <si>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</si>
  <si>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</si>
  <si>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</si>
  <si>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</si>
  <si>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</si>
  <si>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</si>
  <si>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</si>
  <si>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</si>
  <si>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</si>
  <si>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</si>
  <si>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</si>
  <si>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</si>
  <si>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</si>
  <si>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</si>
  <si>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</si>
  <si>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</si>
  <si>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</si>
  <si>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</si>
  <si>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</si>
  <si>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</si>
  <si>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</si>
  <si>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</si>
  <si>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</si>
  <si>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</si>
  <si>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</si>
  <si>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</si>
  <si>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</si>
  <si>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</si>
  <si>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</si>
  <si>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1.2</t>
  </si>
  <si>
    <t>Додаток 2/ Annex 2</t>
  </si>
  <si>
    <t>Комерційна пропозиція до тендеру №</t>
  </si>
  <si>
    <t>№ п/п</t>
  </si>
  <si>
    <t>Lot 1/ Лот 1</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</si>
  <si>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</si>
  <si>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</si>
  <si>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</si>
  <si>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</si>
  <si>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</si>
  <si>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</si>
  <si>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</si>
  <si>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</si>
  <si>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</si>
  <si>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</si>
  <si>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</si>
  <si>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</si>
  <si>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</si>
  <si>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</si>
  <si>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</si>
  <si>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</si>
  <si>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</si>
  <si>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</si>
  <si>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</si>
  <si>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</si>
  <si>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</si>
  <si>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</si>
  <si>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</si>
  <si>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</si>
  <si>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</si>
  <si>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</si>
  <si>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</si>
  <si>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</si>
  <si>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</si>
  <si>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</si>
  <si>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</si>
  <si>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</si>
  <si>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</si>
  <si>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</si>
  <si>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</si>
  <si>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</si>
  <si>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</si>
  <si>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</si>
  <si>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</si>
  <si>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</si>
  <si>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</si>
  <si>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</si>
  <si>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</si>
  <si>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</si>
  <si>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</si>
  <si>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</si>
  <si>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</si>
  <si>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</si>
  <si>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</si>
  <si>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</si>
  <si>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</si>
  <si>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</si>
  <si>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</si>
  <si>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</si>
  <si>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</si>
  <si>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</si>
  <si>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</si>
  <si>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</si>
  <si>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</si>
  <si>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</si>
  <si>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</si>
  <si>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</si>
  <si>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</si>
  <si>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</si>
  <si>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</si>
  <si>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</si>
  <si>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</si>
  <si>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</si>
  <si>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</si>
  <si>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</si>
  <si>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</si>
  <si>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</si>
  <si>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</si>
  <si>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</si>
  <si>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</si>
  <si>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</si>
  <si>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</si>
  <si>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</si>
  <si>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</si>
  <si>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</si>
  <si>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</si>
  <si>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</si>
  <si>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</si>
  <si>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</si>
  <si>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</si>
  <si>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</si>
  <si>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</si>
  <si>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</si>
  <si>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</si>
  <si>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</si>
  <si>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</si>
  <si>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</si>
  <si>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</si>
  <si>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</si>
  <si>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</si>
  <si>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</si>
  <si>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</si>
  <si>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</si>
  <si>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</si>
  <si>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</si>
  <si>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</si>
  <si>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</si>
  <si>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</si>
  <si>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r>
      <t xml:space="preserve">Термін постачання </t>
    </r>
    <r>
      <rPr>
        <b/>
        <sz val="10"/>
        <color theme="1"/>
        <rFont val="Arial"/>
        <family val="2"/>
      </rPr>
      <t>до</t>
    </r>
    <r>
      <rPr>
        <sz val="10"/>
        <color theme="1"/>
        <rFont val="Arial"/>
        <family val="2"/>
        <charset val="204"/>
      </rPr>
      <t xml:space="preserve"> /
deadline for delivery</t>
    </r>
    <r>
      <rPr>
        <b/>
        <sz val="10"/>
        <color theme="1"/>
        <rFont val="Arial"/>
        <family val="2"/>
      </rPr>
      <t xml:space="preserve"> till </t>
    </r>
  </si>
  <si>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</si>
  <si>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</si>
  <si>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</si>
  <si>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</si>
  <si>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</si>
  <si>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</si>
  <si>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</si>
  <si>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</si>
  <si>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</si>
  <si>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</si>
  <si>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</si>
  <si>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t>з правом дострокової поставки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with the right of early delivery (otherwise GIZ shall be entitled not to accept the goods and the Seller shall renounce any claim as for such refusal of GIZ to accept the goods)</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</si>
  <si>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</si>
  <si>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</si>
  <si>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</si>
  <si>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</si>
  <si>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</si>
  <si>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</si>
  <si>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</si>
  <si>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</si>
  <si>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 xml:space="preserve">Учасники тендера можуть надавати свої пропозиції на всі або на окремі лоти. Переможець або переможці тендера будуть визначені окремо по кожному лоту. </t>
  </si>
  <si>
    <t xml:space="preserve">Bidders may submit their bids for all or individual lots. The tender winner(s) will be determined separately for each lot. </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</si>
  <si>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</si>
  <si>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</si>
  <si>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r>
      <t>Всього до сплати</t>
    </r>
    <r>
      <rPr>
        <b/>
        <sz val="9"/>
        <color rgb="FFFF0000"/>
        <rFont val="Arial"/>
        <family val="2"/>
      </rPr>
      <t xml:space="preserve"> Лот 1</t>
    </r>
    <r>
      <rPr>
        <b/>
        <sz val="9"/>
        <color theme="1"/>
        <rFont val="Arial"/>
        <family val="2"/>
        <charset val="204"/>
      </rPr>
      <t xml:space="preserve"> /Amount to pay </t>
    </r>
    <r>
      <rPr>
        <b/>
        <sz val="9"/>
        <color rgb="FFFF0000"/>
        <rFont val="Arial"/>
        <family val="2"/>
      </rPr>
      <t>Lot 1</t>
    </r>
  </si>
  <si>
    <t xml:space="preserve">Всього до сплати по всім лотам /Amount to pay for all lots </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</si>
  <si>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</si>
  <si>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</si>
  <si>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</si>
  <si>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</si>
  <si>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</si>
  <si>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</si>
  <si>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</si>
  <si>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</si>
  <si>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</si>
  <si>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</si>
  <si>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</si>
  <si>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</si>
  <si>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Lot 2/ Лот 2</t>
  </si>
  <si>
    <r>
      <t>Всього до сплати</t>
    </r>
    <r>
      <rPr>
        <b/>
        <sz val="9"/>
        <color rgb="FFFF0000"/>
        <rFont val="Arial"/>
        <family val="2"/>
      </rPr>
      <t xml:space="preserve"> Лот 2</t>
    </r>
    <r>
      <rPr>
        <b/>
        <sz val="9"/>
        <color theme="1"/>
        <rFont val="Arial"/>
        <family val="2"/>
        <charset val="204"/>
      </rPr>
      <t xml:space="preserve"> /Amount to pay </t>
    </r>
    <r>
      <rPr>
        <b/>
        <sz val="9"/>
        <color rgb="FFFF0000"/>
        <rFont val="Arial"/>
        <family val="2"/>
      </rPr>
      <t>Lot 2</t>
    </r>
  </si>
  <si>
    <t>2.1</t>
  </si>
  <si>
    <t>2.2</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</si>
  <si>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</si>
  <si>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</si>
  <si>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</si>
  <si>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</si>
  <si>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</si>
  <si>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</si>
  <si>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</si>
  <si>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</si>
  <si>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</si>
  <si>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</si>
  <si>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</si>
  <si>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</si>
  <si>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</si>
  <si>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</si>
  <si>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</si>
  <si>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</si>
  <si>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</si>
  <si>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</si>
  <si>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</si>
  <si>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</si>
  <si>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</si>
  <si>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</si>
  <si>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</si>
  <si>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</si>
  <si>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</si>
  <si>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</si>
  <si>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</si>
  <si>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</si>
  <si>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</si>
  <si>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</si>
  <si>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</si>
  <si>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</si>
  <si>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</si>
  <si>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</si>
  <si>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</si>
  <si>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</si>
  <si>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</si>
  <si>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</si>
  <si>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</si>
  <si>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All prices include all applicable charges and expenses to be paid by the Bidder, that includes, but is not limited to: price of Goods, packaging of Goods, addsress delivery of Goods, unloading, delivery of the goods to the destination place by address delivery.</t>
  </si>
  <si>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</si>
  <si>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</si>
  <si>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</si>
  <si>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</si>
  <si>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</si>
  <si>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</si>
  <si>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</si>
  <si>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</si>
  <si>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</si>
  <si>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</si>
  <si>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</si>
  <si>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</si>
  <si>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</si>
  <si>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</si>
  <si>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</si>
  <si>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</si>
  <si>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</si>
  <si>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</si>
  <si>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</si>
  <si>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</si>
  <si>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</si>
  <si>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</si>
  <si>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</si>
  <si>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</si>
  <si>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</si>
  <si>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</si>
  <si>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</si>
  <si>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</si>
  <si>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</si>
  <si>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</si>
  <si>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</si>
  <si>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</si>
  <si>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</si>
  <si>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IT equipment</t>
  </si>
  <si>
    <t>комп'ютерного обладнання</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</si>
  <si>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</si>
  <si>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</si>
  <si>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</si>
  <si>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</si>
  <si>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</si>
  <si>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</si>
  <si>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 xml:space="preserve"> Interactive panel </t>
  </si>
  <si>
    <t>Інтерактивна панель</t>
  </si>
  <si>
    <r>
      <rPr>
        <b/>
        <sz val="10"/>
        <color rgb="FF000000"/>
        <rFont val="Arial"/>
        <family val="2"/>
      </rPr>
      <t>Diagonal</t>
    </r>
    <r>
      <rPr>
        <sz val="10"/>
        <color rgb="FF000000"/>
        <rFont val="Arial"/>
        <family val="2"/>
      </rPr>
      <t xml:space="preserve"> - 65 or 75 inches;
</t>
    </r>
    <r>
      <rPr>
        <b/>
        <sz val="10"/>
        <color rgb="FF000000"/>
        <rFont val="Arial"/>
        <family val="2"/>
      </rPr>
      <t>Matrix type</t>
    </r>
    <r>
      <rPr>
        <sz val="10"/>
        <color rgb="FF000000"/>
        <rFont val="Arial"/>
        <family val="2"/>
      </rPr>
      <t xml:space="preserve"> - IPS/DLED or TFT/DLED; </t>
    </r>
    <r>
      <rPr>
        <b/>
        <sz val="10"/>
        <color rgb="FF000000"/>
        <rFont val="Arial"/>
        <family val="2"/>
      </rPr>
      <t>Screen sensor</t>
    </r>
    <r>
      <rPr>
        <sz val="10"/>
        <color rgb="FF000000"/>
        <rFont val="Arial"/>
        <family val="2"/>
      </rPr>
      <t xml:space="preserve">
The surface of the screen is tempered glass;
</t>
    </r>
    <r>
      <rPr>
        <b/>
        <sz val="10"/>
        <color rgb="FF000000"/>
        <rFont val="Arial"/>
        <family val="2"/>
      </rPr>
      <t>Aspect ratio</t>
    </r>
    <r>
      <rPr>
        <sz val="10"/>
        <color rgb="FF000000"/>
        <rFont val="Arial"/>
        <family val="2"/>
      </rPr>
      <t xml:space="preserve"> - 16:9;
</t>
    </r>
    <r>
      <rPr>
        <b/>
        <sz val="10"/>
        <color rgb="FF000000"/>
        <rFont val="Arial"/>
        <family val="2"/>
      </rPr>
      <t>Resolution</t>
    </r>
    <r>
      <rPr>
        <sz val="10"/>
        <color rgb="FF000000"/>
        <rFont val="Arial"/>
        <family val="2"/>
      </rPr>
      <t xml:space="preserve"> - 3840 × 2160
</t>
    </r>
    <r>
      <rPr>
        <b/>
        <sz val="10"/>
        <color rgb="FF000000"/>
        <rFont val="Arial"/>
        <family val="2"/>
      </rPr>
      <t>Contrast not less than</t>
    </r>
    <r>
      <rPr>
        <sz val="10"/>
        <color rgb="FF000000"/>
        <rFont val="Arial"/>
        <family val="2"/>
      </rPr>
      <t xml:space="preserve"> 5000:1;
</t>
    </r>
    <r>
      <rPr>
        <b/>
        <sz val="10"/>
        <color rgb="FF000000"/>
        <rFont val="Arial"/>
        <family val="2"/>
      </rPr>
      <t>Response time</t>
    </r>
    <r>
      <rPr>
        <sz val="10"/>
        <color rgb="FF000000"/>
        <rFont val="Arial"/>
        <family val="2"/>
      </rPr>
      <t xml:space="preserve"> - 6-8 ms;
</t>
    </r>
    <r>
      <rPr>
        <b/>
        <sz val="10"/>
        <color rgb="FF000000"/>
        <rFont val="Arial"/>
        <family val="2"/>
      </rPr>
      <t>Multitouch</t>
    </r>
    <r>
      <rPr>
        <sz val="10"/>
        <color rgb="FF000000"/>
        <rFont val="Arial"/>
        <family val="2"/>
      </rPr>
      <t xml:space="preserve"> - up to 40 touches;
</t>
    </r>
    <r>
      <rPr>
        <b/>
        <sz val="10"/>
        <color rgb="FF000000"/>
        <rFont val="Arial"/>
        <family val="2"/>
      </rPr>
      <t>Connectors, not less than</t>
    </r>
    <r>
      <rPr>
        <sz val="10"/>
        <color rgb="FF000000"/>
        <rFont val="Arial"/>
        <family val="2"/>
      </rPr>
      <t xml:space="preserve">:
USB 2.0 –   1 pcs.,
USB 3.0 –   2 pcs.,
USB Type C with power delivery–  1 pcs.,
Ethernet –  1 pcs.,
Bluetooth 5.0,
HDMI –  2 pcs.
</t>
    </r>
    <r>
      <rPr>
        <b/>
        <sz val="10"/>
        <color rgb="FF000000"/>
        <rFont val="Arial"/>
        <family val="2"/>
      </rPr>
      <t>Speaker power</t>
    </r>
    <r>
      <rPr>
        <sz val="10"/>
        <color rgb="FF000000"/>
        <rFont val="Arial"/>
        <family val="2"/>
      </rPr>
      <t xml:space="preserve"> - 2 x min. 10 W;
</t>
    </r>
    <r>
      <rPr>
        <b/>
        <sz val="10"/>
        <color rgb="FF000000"/>
        <rFont val="Arial"/>
        <family val="2"/>
      </rPr>
      <t>Built-in ANDROID</t>
    </r>
    <r>
      <rPr>
        <sz val="10"/>
        <color rgb="FF000000"/>
        <rFont val="Arial"/>
        <family val="2"/>
      </rPr>
      <t xml:space="preserve"> module: 
Android min. 11 based OS;
Full Ukrainian language localization for operating system;
quad core ARM CPU;
</t>
    </r>
    <r>
      <rPr>
        <b/>
        <sz val="10"/>
        <color rgb="FF000000"/>
        <rFont val="Arial"/>
        <family val="2"/>
      </rPr>
      <t xml:space="preserve">Built-in WINDOWS OPS </t>
    </r>
    <r>
      <rPr>
        <sz val="10"/>
        <color rgb="FF000000"/>
        <rFont val="Arial"/>
        <family val="2"/>
      </rPr>
      <t xml:space="preserve">module:
Windows 11 Pro operating system with ukrainain language;
</t>
    </r>
    <r>
      <rPr>
        <sz val="10"/>
        <rFont val="Arial"/>
        <family val="2"/>
      </rPr>
      <t>min.</t>
    </r>
    <r>
      <rPr>
        <sz val="10"/>
        <color rgb="FF000000"/>
        <rFont val="Arial"/>
        <family val="2"/>
      </rPr>
      <t xml:space="preserve"> Intel Core i5 processor or similar processors AMD;
min. 8 GB RAM;
SSD storage min. 128 GB;
Intel graphics adapter;
WIFI a/b/g/n/ac/ax and Bluetooth min 5.0;
Complete set: an interactive panel with a built-in OPS Windows 11 Pro module based on min. Intel Core  I5 or similar processors AMD; a set of cables and markers and remote control for interactive panel; wall mount for relevant interactive panel.
Іnstall the Mozabook educational complex with full country localisation (min. 1-year subscription) for the interactive panel.</t>
    </r>
  </si>
  <si>
    <r>
      <rPr>
        <b/>
        <sz val="10"/>
        <color rgb="FF000000"/>
        <rFont val="Arial"/>
        <family val="2"/>
      </rPr>
      <t>Діагональ</t>
    </r>
    <r>
      <rPr>
        <sz val="10"/>
        <color rgb="FF000000"/>
        <rFont val="Arial"/>
        <family val="2"/>
      </rPr>
      <t xml:space="preserve"> - 65 - 75 дюймів;
</t>
    </r>
    <r>
      <rPr>
        <b/>
        <sz val="10"/>
        <color rgb="FF000000"/>
        <rFont val="Arial"/>
        <family val="2"/>
      </rPr>
      <t>Тип матриці</t>
    </r>
    <r>
      <rPr>
        <sz val="10"/>
        <color rgb="FF000000"/>
        <rFont val="Arial"/>
        <family val="2"/>
      </rPr>
      <t xml:space="preserve"> - IPS/DLED або TFT/DLED; </t>
    </r>
    <r>
      <rPr>
        <b/>
        <sz val="10"/>
        <color rgb="FF000000"/>
        <rFont val="Arial"/>
        <family val="2"/>
      </rPr>
      <t>Сенсорний екран</t>
    </r>
    <r>
      <rPr>
        <sz val="10"/>
        <color rgb="FF000000"/>
        <rFont val="Arial"/>
        <family val="2"/>
      </rPr>
      <t xml:space="preserve">
Поверхня екрану - загартоване скло;
</t>
    </r>
    <r>
      <rPr>
        <b/>
        <sz val="10"/>
        <color rgb="FF000000"/>
        <rFont val="Arial"/>
        <family val="2"/>
      </rPr>
      <t>Співвідношення сторін</t>
    </r>
    <r>
      <rPr>
        <sz val="10"/>
        <color rgb="FF000000"/>
        <rFont val="Arial"/>
        <family val="2"/>
      </rPr>
      <t xml:space="preserve"> - 16:9;
</t>
    </r>
    <r>
      <rPr>
        <b/>
        <sz val="10"/>
        <color rgb="FF000000"/>
        <rFont val="Arial"/>
        <family val="2"/>
      </rPr>
      <t>Роздільна здатність</t>
    </r>
    <r>
      <rPr>
        <sz val="10"/>
        <color rgb="FF000000"/>
        <rFont val="Arial"/>
        <family val="2"/>
      </rPr>
      <t xml:space="preserve"> -3840 × 2160
</t>
    </r>
    <r>
      <rPr>
        <b/>
        <sz val="10"/>
        <color rgb="FF000000"/>
        <rFont val="Arial"/>
        <family val="2"/>
      </rPr>
      <t>Контрастність</t>
    </r>
    <r>
      <rPr>
        <sz val="10"/>
        <color rgb="FF000000"/>
        <rFont val="Arial"/>
        <family val="2"/>
      </rPr>
      <t xml:space="preserve"> - не менше 5000:1;
</t>
    </r>
    <r>
      <rPr>
        <b/>
        <sz val="10"/>
        <color rgb="FF000000"/>
        <rFont val="Arial"/>
        <family val="2"/>
      </rPr>
      <t>Час відгуку</t>
    </r>
    <r>
      <rPr>
        <sz val="10"/>
        <color rgb="FF000000"/>
        <rFont val="Arial"/>
        <family val="2"/>
      </rPr>
      <t xml:space="preserve"> - 6-8 мс;
</t>
    </r>
    <r>
      <rPr>
        <b/>
        <sz val="10"/>
        <color rgb="FF000000"/>
        <rFont val="Arial"/>
        <family val="2"/>
      </rPr>
      <t>Мультитач</t>
    </r>
    <r>
      <rPr>
        <sz val="10"/>
        <color rgb="FF000000"/>
        <rFont val="Arial"/>
        <family val="2"/>
      </rPr>
      <t xml:space="preserve"> - до 40 дотиків;
</t>
    </r>
    <r>
      <rPr>
        <b/>
        <sz val="10"/>
        <color rgb="FF000000"/>
        <rFont val="Arial"/>
        <family val="2"/>
      </rPr>
      <t xml:space="preserve">Роз'єми, не менш ніж: 
</t>
    </r>
    <r>
      <rPr>
        <sz val="10"/>
        <color rgb="FF000000"/>
        <rFont val="Arial"/>
        <family val="2"/>
      </rPr>
      <t xml:space="preserve">USB 2.0 – 1 шт.,
USB 3.0 – 2 шт.,
USB Type C with power delivery– 1 шт.,
Ethernet – 1 шт.,
Bluetooth min. 5.0,
HDMI – 2 шт.,
</t>
    </r>
    <r>
      <rPr>
        <b/>
        <sz val="10"/>
        <color rgb="FF000000"/>
        <rFont val="Arial"/>
        <family val="2"/>
      </rPr>
      <t>Потужність динаміків</t>
    </r>
    <r>
      <rPr>
        <sz val="10"/>
        <color rgb="FF000000"/>
        <rFont val="Arial"/>
        <family val="2"/>
      </rPr>
      <t xml:space="preserve"> - 2 х мін. 10 Вт;
</t>
    </r>
    <r>
      <rPr>
        <b/>
        <sz val="10"/>
        <color rgb="FF000000"/>
        <rFont val="Arial"/>
        <family val="2"/>
      </rPr>
      <t>Вбудований модуль ANDROID</t>
    </r>
    <r>
      <rPr>
        <sz val="10"/>
        <color rgb="FF000000"/>
        <rFont val="Arial"/>
        <family val="2"/>
      </rPr>
      <t xml:space="preserve">: 
Операційна система Android мін. 11
Повна українська локалізація ОС;
чотириядерний ARM процесор;
</t>
    </r>
    <r>
      <rPr>
        <b/>
        <sz val="10"/>
        <color rgb="FF000000"/>
        <rFont val="Arial"/>
        <family val="2"/>
      </rPr>
      <t>Вбудований OPS модуль WINDOWS: 
О</t>
    </r>
    <r>
      <rPr>
        <sz val="10"/>
        <color rgb="FF000000"/>
        <rFont val="Arial"/>
        <family val="2"/>
      </rPr>
      <t>пераційна система Windows 11 Pro з українською мовою
Процесор min. Intel Core i5 або аналогічні процесори AMD;
мін. 8 ГБ оперативної пам'яті;
SSD-накопичувач мін. 128 ГБ;
Графічний адаптер Intel;
Підтримка WIFI a/b/g/n/ac/ax та Bluetooth мін 5.0;
Комплектація: інтерактивна панель з вбудованим OPS модулем Windows 11 Pro на базі мін.Intel Core I5 або аналогічні процесори AMD; комплект кабелів, маркерів та пульт дистанційного керування для інтерактивної панелі; настінне кріплення для відповідної інтерактивної панелі.
Встановлення навчального комплексу Mozabook з повною країнською локалізацією (підписка мінімум на 1 рік)</t>
    </r>
  </si>
  <si>
    <t>pcs/шт</t>
  </si>
  <si>
    <t>Mobile stand for interactive panel ( suitable for item 1.1)</t>
  </si>
  <si>
    <t>Мобільна стійка для інтерактивної панелі  (сумісна з поз.1.1)</t>
  </si>
  <si>
    <t>Mobile stand for interactive panels 65 - 75 inches;
Maximum load - no more than 80 kg;
Vertical adjustment;
Type of placement - floor.</t>
  </si>
  <si>
    <t>Мобільна стійка для інтерактивної панелі 65 - 75 дюймів;
Максимальне навантаження -не більше 80 кг;
Регулювання по вертикалі;
Тип розміщення - підлоговий.</t>
  </si>
  <si>
    <t>Mobile stand for interactive panel ( suitable for item 2.1)</t>
  </si>
  <si>
    <t>Мобільна стійка для інтерактивної панелі  (сумісна з поз.2.1)</t>
  </si>
  <si>
    <t>3.1.</t>
  </si>
  <si>
    <t>Laptop</t>
  </si>
  <si>
    <t>Ноутбук</t>
  </si>
  <si>
    <t>3.2.</t>
  </si>
  <si>
    <t>Multifunctional device (printer/scanner/copier)</t>
  </si>
  <si>
    <t>Мультифункціональний пристрій (принтер/сканер/копір)</t>
  </si>
  <si>
    <r>
      <rPr>
        <b/>
        <sz val="10"/>
        <color rgb="FF000000"/>
        <rFont val="Arial"/>
        <family val="2"/>
      </rPr>
      <t>BFP functions</t>
    </r>
    <r>
      <rPr>
        <sz val="10"/>
        <color rgb="FF000000"/>
        <rFont val="Arial"/>
        <family val="2"/>
      </rPr>
      <t xml:space="preserve"> - copier, scanner, printer
</t>
    </r>
    <r>
      <rPr>
        <b/>
        <sz val="10"/>
        <color rgb="FF000000"/>
        <rFont val="Arial"/>
        <family val="2"/>
      </rPr>
      <t xml:space="preserve">Printer type </t>
    </r>
    <r>
      <rPr>
        <sz val="10"/>
        <color rgb="FF000000"/>
        <rFont val="Arial"/>
        <family val="2"/>
      </rPr>
      <t xml:space="preserve">- laser
</t>
    </r>
    <r>
      <rPr>
        <b/>
        <sz val="10"/>
        <color rgb="FF000000"/>
        <rFont val="Arial"/>
        <family val="2"/>
      </rPr>
      <t>Color:</t>
    </r>
    <r>
      <rPr>
        <sz val="10"/>
        <color rgb="FF000000"/>
        <rFont val="Arial"/>
        <family val="2"/>
      </rPr>
      <t xml:space="preserve"> color and black-and-white
</t>
    </r>
    <r>
      <rPr>
        <b/>
        <sz val="10"/>
        <color rgb="FF000000"/>
        <rFont val="Arial"/>
        <family val="2"/>
      </rPr>
      <t xml:space="preserve">Device class </t>
    </r>
    <r>
      <rPr>
        <sz val="10"/>
        <color rgb="FF000000"/>
        <rFont val="Arial"/>
        <family val="2"/>
      </rPr>
      <t xml:space="preserve">- office
</t>
    </r>
    <r>
      <rPr>
        <b/>
        <sz val="10"/>
        <color rgb="FF000000"/>
        <rFont val="Arial"/>
        <family val="2"/>
      </rPr>
      <t>Format</t>
    </r>
    <r>
      <rPr>
        <sz val="10"/>
        <color rgb="FF000000"/>
        <rFont val="Arial"/>
        <family val="2"/>
      </rPr>
      <t xml:space="preserve"> - A4, A5, A6,B5
automatic sheet feeding - the tray holds up to 100-150 pages
</t>
    </r>
    <r>
      <rPr>
        <b/>
        <sz val="10"/>
        <color rgb="FF000000"/>
        <rFont val="Arial"/>
        <family val="2"/>
      </rPr>
      <t>Min.print resolution</t>
    </r>
    <r>
      <rPr>
        <sz val="10"/>
        <color rgb="FF000000"/>
        <rFont val="Arial"/>
        <family val="2"/>
      </rPr>
      <t xml:space="preserve">  600*600 dpi
</t>
    </r>
    <r>
      <rPr>
        <b/>
        <sz val="10"/>
        <color rgb="FF000000"/>
        <rFont val="Arial"/>
        <family val="2"/>
      </rPr>
      <t>Color printing speed</t>
    </r>
    <r>
      <rPr>
        <sz val="10"/>
        <color rgb="FF000000"/>
        <rFont val="Arial"/>
        <family val="2"/>
      </rPr>
      <t xml:space="preserve"> - up to 23 pages/min.
</t>
    </r>
    <r>
      <rPr>
        <b/>
        <sz val="10"/>
        <color rgb="FF000000"/>
        <rFont val="Arial"/>
        <family val="2"/>
      </rPr>
      <t>Scanner type</t>
    </r>
    <r>
      <rPr>
        <sz val="10"/>
        <color rgb="FF000000"/>
        <rFont val="Arial"/>
        <family val="2"/>
      </rPr>
      <t xml:space="preserve"> - flatbed with automatic document feeder (ADF)
</t>
    </r>
    <r>
      <rPr>
        <b/>
        <sz val="10"/>
        <color rgb="FF000000"/>
        <rFont val="Arial"/>
        <family val="2"/>
      </rPr>
      <t>Max.scan resolution</t>
    </r>
    <r>
      <rPr>
        <sz val="10"/>
        <color rgb="FF000000"/>
        <rFont val="Arial"/>
        <family val="2"/>
      </rPr>
      <t xml:space="preserve"> up to  1200*1200 dpi
</t>
    </r>
    <r>
      <rPr>
        <b/>
        <sz val="10"/>
        <color rgb="FF000000"/>
        <rFont val="Arial"/>
        <family val="2"/>
      </rPr>
      <t>Characteristics:</t>
    </r>
    <r>
      <rPr>
        <sz val="10"/>
        <color rgb="FF000000"/>
        <rFont val="Arial"/>
        <family val="2"/>
      </rPr>
      <t xml:space="preserve"> ports - Hi-Speed USB 2.0 port; built-in Fast Ethernet 10/100 Base-TX network port; wireless connection 802.11n 2.4/5 GHz
The basic configuration includes 1 set of cartridges (toner)</t>
    </r>
  </si>
  <si>
    <r>
      <rPr>
        <b/>
        <sz val="10"/>
        <color theme="1"/>
        <rFont val="Arial"/>
        <family val="2"/>
      </rPr>
      <t>Функції БФП</t>
    </r>
    <r>
      <rPr>
        <sz val="10"/>
        <color theme="1"/>
        <rFont val="Arial"/>
        <family val="2"/>
      </rPr>
      <t xml:space="preserve"> - копір, сканер, принтер
</t>
    </r>
    <r>
      <rPr>
        <b/>
        <sz val="10"/>
        <color theme="1"/>
        <rFont val="Arial"/>
        <family val="2"/>
      </rPr>
      <t>Тип принтера</t>
    </r>
    <r>
      <rPr>
        <sz val="10"/>
        <color theme="1"/>
        <rFont val="Arial"/>
        <family val="2"/>
      </rPr>
      <t xml:space="preserve"> - лазерний
</t>
    </r>
    <r>
      <rPr>
        <b/>
        <sz val="10"/>
        <color theme="1"/>
        <rFont val="Arial"/>
        <family val="2"/>
      </rPr>
      <t>Колір:</t>
    </r>
    <r>
      <rPr>
        <sz val="10"/>
        <color theme="1"/>
        <rFont val="Arial"/>
        <family val="2"/>
      </rPr>
      <t xml:space="preserve"> кольоровий та чорно-білий
</t>
    </r>
    <r>
      <rPr>
        <b/>
        <sz val="10"/>
        <color theme="1"/>
        <rFont val="Arial"/>
        <family val="2"/>
      </rPr>
      <t>Клас пристрою</t>
    </r>
    <r>
      <rPr>
        <sz val="10"/>
        <color theme="1"/>
        <rFont val="Arial"/>
        <family val="2"/>
      </rPr>
      <t xml:space="preserve"> - офісний
</t>
    </r>
    <r>
      <rPr>
        <b/>
        <sz val="10"/>
        <color theme="1"/>
        <rFont val="Arial"/>
        <family val="2"/>
      </rPr>
      <t>Формат</t>
    </r>
    <r>
      <rPr>
        <sz val="10"/>
        <color theme="1"/>
        <rFont val="Arial"/>
        <family val="2"/>
      </rPr>
      <t xml:space="preserve"> - A4,A5, B5, A6
автоматична подача аркушів - лоток вміщує 100 - 150 листів
</t>
    </r>
    <r>
      <rPr>
        <b/>
        <sz val="10"/>
        <color theme="1"/>
        <rFont val="Arial"/>
        <family val="2"/>
      </rPr>
      <t>Мін.роздільна здатність друку</t>
    </r>
    <r>
      <rPr>
        <sz val="10"/>
        <color theme="1"/>
        <rFont val="Arial"/>
        <family val="2"/>
      </rPr>
      <t xml:space="preserve"> - 600*600 dpi
</t>
    </r>
    <r>
      <rPr>
        <b/>
        <sz val="10"/>
        <color theme="1"/>
        <rFont val="Arial"/>
        <family val="2"/>
      </rPr>
      <t>Швидкість кольор.друку</t>
    </r>
    <r>
      <rPr>
        <sz val="10"/>
        <color theme="1"/>
        <rFont val="Arial"/>
        <family val="2"/>
      </rPr>
      <t xml:space="preserve"> - до 23 сторінок/хв.
Тип сканера - планшетний з автоматичним подавачем документів (АПД)
Макс.роздільна здатність скану до 1200*1200 dpi
</t>
    </r>
    <r>
      <rPr>
        <b/>
        <sz val="10"/>
        <color theme="1"/>
        <rFont val="Arial"/>
        <family val="2"/>
      </rPr>
      <t>Характеристики: порти</t>
    </r>
    <r>
      <rPr>
        <sz val="10"/>
        <color theme="1"/>
        <rFont val="Arial"/>
        <family val="2"/>
      </rPr>
      <t xml:space="preserve"> - високошвидкісний порт USB 2.0; вбудований мережевий порт Fast Ethernet 10/100 Base-TX; бездротовий зв'язок 802.11n 2,4/5 ГГц
Базова комплектація включає в себе 1 комплект катриджів (тонера)
</t>
    </r>
  </si>
  <si>
    <t>3.3.</t>
  </si>
  <si>
    <t>TV set, 65", complete with metal wall mount</t>
  </si>
  <si>
    <r>
      <t>Телевізор 65</t>
    </r>
    <r>
      <rPr>
        <b/>
        <sz val="10"/>
        <color rgb="FF000000"/>
        <rFont val="Arial"/>
        <family val="2"/>
      </rPr>
      <t>"</t>
    </r>
    <r>
      <rPr>
        <b/>
        <sz val="10"/>
        <color theme="1"/>
        <rFont val="Arial"/>
        <family val="2"/>
      </rPr>
      <t xml:space="preserve"> з металевим кріпленнями на стіну</t>
    </r>
  </si>
  <si>
    <t xml:space="preserve"> TV
Screen: at least 65', 
resolution at least  (3840*2160) 
Display technology: MiniLED / QLED
WiFi, Ethernet, with Smart TV
Screen refresh rate - at least 144 Hz
HDR support 
Total sound power no less than 20 W
Ports no less than: 
3 x HDMI
2 x USB
1 x CI slot
1 x Antenna input
Wall mount swivel bracket 
Mounting kit
Mounting system: VESA
Kit color: black/gray/silver</t>
  </si>
  <si>
    <t>Телевізор
Екран: не менше 65', 
роздільна здатність не менше  (3840*2160) 
Технологія дисплея: MiniLED / QLED
WiFi, Ethernet, зі Smart TV
Частота оновлення екрану - не менше 144 Гц
Наявність HDR 
Сумарна потужність звуку не менше 20 Вт
Порти не менше: 
3 x HDMI
2 x USB
1 x CI слот
1 x Антенний вхід
Кронштейн настінний поворотний 
Монтажний комплект
Система кріплення набору: VESA
Колір набору: чорний/сірий/сріблястий</t>
  </si>
  <si>
    <r>
      <rPr>
        <b/>
        <sz val="9"/>
        <color rgb="FF000000"/>
        <rFont val="Arial"/>
        <family val="2"/>
        <charset val="204"/>
      </rPr>
      <t xml:space="preserve">Ціна, </t>
    </r>
    <r>
      <rPr>
        <b/>
        <sz val="9"/>
        <color rgb="FFFF0000"/>
        <rFont val="Arial"/>
        <family val="2"/>
      </rPr>
      <t>Євро</t>
    </r>
    <r>
      <rPr>
        <b/>
        <sz val="9"/>
        <color rgb="FF000000"/>
        <rFont val="Arial"/>
        <family val="2"/>
        <charset val="204"/>
      </rPr>
      <t xml:space="preserve">
Price </t>
    </r>
    <r>
      <rPr>
        <b/>
        <sz val="9"/>
        <color rgb="FFFF0000"/>
        <rFont val="Arial"/>
        <family val="2"/>
      </rPr>
      <t>EUR</t>
    </r>
    <r>
      <rPr>
        <b/>
        <sz val="9"/>
        <color rgb="FFFF0000"/>
        <rFont val="Arial"/>
        <family val="2"/>
        <charset val="204"/>
      </rPr>
      <t xml:space="preserve"> </t>
    </r>
  </si>
  <si>
    <r>
      <rPr>
        <b/>
        <sz val="9"/>
        <color rgb="FF000000"/>
        <rFont val="Arial"/>
        <family val="2"/>
        <charset val="204"/>
      </rPr>
      <t xml:space="preserve">Сума, </t>
    </r>
    <r>
      <rPr>
        <b/>
        <sz val="9"/>
        <color rgb="FFFF0000"/>
        <rFont val="Arial"/>
        <family val="2"/>
      </rPr>
      <t>Євро</t>
    </r>
    <r>
      <rPr>
        <b/>
        <sz val="9"/>
        <color rgb="FF000000"/>
        <rFont val="Arial"/>
        <family val="2"/>
        <charset val="204"/>
      </rPr>
      <t xml:space="preserve">
Amount,</t>
    </r>
    <r>
      <rPr>
        <b/>
        <sz val="9"/>
        <color rgb="FFFF0000"/>
        <rFont val="Arial"/>
        <family val="2"/>
        <charset val="204"/>
      </rPr>
      <t xml:space="preserve"> EUR</t>
    </r>
  </si>
  <si>
    <t>Lot 3/ Лот 3</t>
  </si>
  <si>
    <t>3.1</t>
  </si>
  <si>
    <t>3.2</t>
  </si>
  <si>
    <t>3.3</t>
  </si>
  <si>
    <r>
      <t>Всього до сплати</t>
    </r>
    <r>
      <rPr>
        <b/>
        <sz val="9"/>
        <color rgb="FFFF0000"/>
        <rFont val="Arial"/>
        <family val="2"/>
      </rPr>
      <t xml:space="preserve"> Лот 3</t>
    </r>
    <r>
      <rPr>
        <b/>
        <sz val="9"/>
        <color theme="1"/>
        <rFont val="Arial"/>
        <family val="2"/>
        <charset val="204"/>
      </rPr>
      <t xml:space="preserve"> /Amount to pay </t>
    </r>
    <r>
      <rPr>
        <b/>
        <sz val="9"/>
        <color rgb="FFFF0000"/>
        <rFont val="Arial"/>
        <family val="2"/>
      </rPr>
      <t>Lot 3</t>
    </r>
  </si>
  <si>
    <r>
      <t xml:space="preserve">The price must include all applicable charges, to be paid, </t>
    </r>
    <r>
      <rPr>
        <b/>
        <sz val="8"/>
        <color rgb="FFFF0000"/>
        <rFont val="Arial"/>
        <family val="2"/>
        <charset val="204"/>
      </rPr>
      <t>excluding VAT</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без ПДВ</t>
    </r>
  </si>
  <si>
    <t xml:space="preserve">післяоплата / post-payment; </t>
  </si>
  <si>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</si>
  <si>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 xml:space="preserve">а) Видаткова накладна
б) Рахунок на оплату
в) Належно заповнений гарантійний талон від постачальника чи виробника який має містити інформацію про найменування товару, серійний номер (якщо може бути застосовано), строк гарантії, умови гарантійного обслуговування, дані про Продавця та/або Виробника та затверджено печаткою. </t>
  </si>
  <si>
    <t>a) Delivery note
b) invoice
c) A correctly completed warranty card from the supplier or manufacturer that must contain information about the product name, serial number (if applicable), warranty period, warranty service conditions, information about the Seller and/or Manufacturer and be stamped</t>
  </si>
  <si>
    <t>61000, Kharkiv region, Kharkiv city, 57, Volonterska str.</t>
  </si>
  <si>
    <t>61000, Харківська обл.,м.Харків, вул. Волонтерська, 57</t>
  </si>
  <si>
    <t>Communal Institution "Kharkiv Liceum 152 of Kharkiv City Council"</t>
  </si>
  <si>
    <t>Комунальний заклад "Харківський ліцей №152 Харківської міської ради"</t>
  </si>
  <si>
    <t>.</t>
  </si>
  <si>
    <r>
      <rPr>
        <sz val="10"/>
        <color rgb="FFFF0000"/>
        <rFont val="Arial"/>
        <family val="2"/>
      </rPr>
      <t>Display: 15.6"; matte or anti-glare; min. resolution 1920*1080 or 16.0"; matte or anti-glare; min. resolution 1920*1200</t>
    </r>
    <r>
      <rPr>
        <sz val="10"/>
        <color rgb="FF000000"/>
        <rFont val="Arial"/>
        <family val="2"/>
      </rPr>
      <t xml:space="preserve">
Panel type: IPS
Processor: Intel min. i5 min. Gen12 or AMD min. Ryzen 5 min. 6xxx
RAM Memory: min. 16 GB
Storage: SSD; min. 480-512 GB
Ports, no less than:
1 х USB-C with PD
2 x USB-A min. 3.0
1 x HDMI
1 x RJ45 10/100/1000 Gigabit Ethernet; not an external Ethernet adapter
1 x combined headphone / microphone 3,5mm
Security: min. TPM 2.0
Wi-Fi: min b, g, n, ac 
Bluetooth: min. 5.0
Sound: Integrated speakers and microphone
Integrated camera: resolution min. 1280*720; built-in camera cover
Keyboard: numpad; backlit keyboard; English US and Ukrainian layouts
Battery: min. 45 W*h
Body Material: metal, metal composition or plastic 
Color: black, grey or silver
Weight: max. 1.8 kg
Warranty: min. 12 months from laptop maufacturer, 
OS:  Windows 11 Enterprise</t>
    </r>
  </si>
  <si>
    <r>
      <rPr>
        <sz val="10"/>
        <color rgb="FFFF0000"/>
        <rFont val="Arial"/>
        <family val="2"/>
      </rPr>
      <t>Дисплей: 15.6"; матовий або анти-відблиск; роздільна здатність мін. 1920*1080 або 16"; матовий або анти-відблиск; роздільна здатність мін. 1920*1200</t>
    </r>
    <r>
      <rPr>
        <sz val="10"/>
        <color theme="1"/>
        <rFont val="Arial"/>
        <family val="2"/>
      </rPr>
      <t xml:space="preserve">
Тип панелі: IPS
Процесор: Intel мін. i5 мін. Gen12 або AMD мін. Ryzen 5 мін. 6xxx
Оперативна Пам'ять: мін. 16 ГБ
Накопичувач: SSD; мін. 480-512 ГБ
Роз'єми, не менш ніж: 
1 х USB-C з PD
2 x USB-A 3.0
1 x HDMI
1 x RJ45 10/100/1000 Gigabit Ethernet; не зовнішній Ethernet адаптер
1 x комбінований роз'єм для навушників / мікрофона 3,5мм
Безпека: мін. TPM 2.0
Wi-Fi: мін. b, g, n, ac 
Bluetooth: мін. 5.0
Звук: Вбудовані динаміки та мікрофон
Вбудована камера: роздільна здатність мін. 1280*720; вбудована шторка для камери
Клавіатура: блок цифрових клавіш; підсвічування клавіатури; англійська США та українська розкладки 
Батарея: мін. 45 Вт*год
Матеріал корпусу: метал, композит чи пластик
Колір: чорний, сірий або сріблястий
Вага: макс. 1.8 кг
Гарантія:  мін. 12 місяців від виробника ноутбука;
ПЗ: ОС Windows 11 Pro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</si>
</sst>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6"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sz val="9"/>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sz val="10"/>
      <color indexed="8"/>
      <name val="Arial"/>
      <family val="2"/>
    </font>
    <font>
      <sz val="9"/>
      <name val="Arial"/>
      <family val="2"/>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s>
  <cellStyleXfs count="17">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xf numFmtId="0" fontId="24" fillId="0" borderId="0"/>
  </cellStyleXfs>
  <cellXfs count="477">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0" fillId="0" borderId="0" xfId="0" applyAlignment="1">
      <alignment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49" fontId="5" fillId="0" borderId="1" xfId="6" applyNumberFormat="1" applyFont="1" applyBorder="1" applyAlignment="1">
      <alignment horizontal="center" vertical="center"/>
    </xf>
    <xf numFmtId="0" fontId="2" fillId="0" borderId="0" xfId="6" applyAlignment="1">
      <alignment vertical="top"/>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40" fillId="0" borderId="19" xfId="0" applyFont="1" applyBorder="1" applyAlignment="1">
      <alignment horizontal="center" vertical="center"/>
    </xf>
    <xf numFmtId="0" fontId="43" fillId="0" borderId="19" xfId="0" applyFont="1" applyBorder="1" applyAlignment="1">
      <alignment horizontal="center" vertical="center"/>
    </xf>
    <xf numFmtId="0" fontId="40" fillId="0" borderId="0" xfId="0" applyFont="1"/>
    <xf numFmtId="14" fontId="2" fillId="0" borderId="0" xfId="0" applyNumberFormat="1" applyFont="1" applyAlignment="1">
      <alignment horizontal="center" vertical="center"/>
    </xf>
    <xf numFmtId="9" fontId="2" fillId="0" borderId="38"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3" fillId="0" borderId="0" xfId="0" applyFont="1"/>
    <xf numFmtId="0" fontId="30" fillId="2" borderId="0" xfId="0" applyFont="1" applyFill="1" applyAlignment="1">
      <alignment horizontal="right" vertical="center" wrapText="1"/>
    </xf>
    <xf numFmtId="0" fontId="56" fillId="2" borderId="9" xfId="0" applyFont="1" applyFill="1" applyBorder="1" applyAlignment="1">
      <alignment vertical="top" wrapText="1"/>
    </xf>
    <xf numFmtId="0" fontId="56" fillId="2" borderId="12" xfId="0" applyFont="1" applyFill="1" applyBorder="1" applyAlignment="1">
      <alignment vertical="top" wrapText="1"/>
    </xf>
    <xf numFmtId="0" fontId="43" fillId="0" borderId="45" xfId="0" applyFont="1" applyBorder="1" applyAlignment="1">
      <alignment horizontal="justify" vertical="center" wrapText="1"/>
    </xf>
    <xf numFmtId="0" fontId="43" fillId="0" borderId="46" xfId="0" applyFont="1" applyBorder="1" applyAlignment="1">
      <alignment horizontal="justify" vertical="center" wrapText="1"/>
    </xf>
    <xf numFmtId="0" fontId="43"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5"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28" fillId="2" borderId="22" xfId="0" applyFont="1" applyFill="1" applyBorder="1"/>
    <xf numFmtId="0" fontId="33" fillId="0" borderId="39" xfId="0" quotePrefix="1" applyFont="1" applyBorder="1" applyAlignment="1">
      <alignment horizontal="center" vertical="center" wrapText="1"/>
    </xf>
    <xf numFmtId="49" fontId="66" fillId="0" borderId="26" xfId="0" applyNumberFormat="1" applyFont="1" applyBorder="1" applyAlignment="1">
      <alignment horizontal="center" vertical="center"/>
    </xf>
    <xf numFmtId="1" fontId="9" fillId="0" borderId="38" xfId="0" applyNumberFormat="1" applyFont="1" applyBorder="1" applyAlignment="1">
      <alignment horizontal="center" vertical="center"/>
    </xf>
    <xf numFmtId="49" fontId="66" fillId="0" borderId="39" xfId="0" applyNumberFormat="1" applyFont="1" applyBorder="1" applyAlignment="1">
      <alignment horizontal="center" vertical="center"/>
    </xf>
    <xf numFmtId="1" fontId="9" fillId="0" borderId="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165" fontId="66" fillId="2" borderId="0" xfId="0" applyNumberFormat="1" applyFont="1" applyFill="1" applyAlignment="1">
      <alignment horizontal="center" vertical="center"/>
    </xf>
    <xf numFmtId="0" fontId="25" fillId="2" borderId="0" xfId="0" applyFont="1" applyFill="1" applyAlignment="1">
      <alignment horizontal="center" vertical="center"/>
    </xf>
    <xf numFmtId="49" fontId="66" fillId="2" borderId="0" xfId="0" applyNumberFormat="1" applyFont="1" applyFill="1" applyAlignment="1">
      <alignment horizontal="center" vertical="center"/>
    </xf>
    <xf numFmtId="0" fontId="33" fillId="0" borderId="31" xfId="0" quotePrefix="1" applyFont="1" applyBorder="1" applyAlignment="1">
      <alignment horizontal="center" vertical="center" wrapText="1"/>
    </xf>
    <xf numFmtId="0" fontId="2" fillId="2" borderId="0" xfId="0" applyFont="1" applyFill="1" applyAlignment="1">
      <alignment horizontal="right"/>
    </xf>
    <xf numFmtId="0" fontId="9" fillId="0" borderId="1" xfId="0" applyFont="1" applyBorder="1" applyAlignment="1">
      <alignment horizontal="left" vertical="center" wrapText="1"/>
    </xf>
    <xf numFmtId="0" fontId="0" fillId="0" borderId="1" xfId="0" applyBorder="1"/>
    <xf numFmtId="0" fontId="2" fillId="0" borderId="0" xfId="0" applyFont="1" applyAlignment="1">
      <alignment horizontal="right"/>
    </xf>
    <xf numFmtId="0" fontId="0" fillId="0" borderId="38" xfId="0" applyBorder="1"/>
    <xf numFmtId="0" fontId="9" fillId="0" borderId="38" xfId="0" applyFont="1" applyBorder="1" applyAlignment="1">
      <alignment horizontal="left" vertical="center" wrapText="1"/>
    </xf>
    <xf numFmtId="0" fontId="66" fillId="2" borderId="0" xfId="0" applyFont="1" applyFill="1" applyAlignment="1">
      <alignment horizontal="center" vertical="top" wrapText="1"/>
    </xf>
    <xf numFmtId="0" fontId="33" fillId="0" borderId="15" xfId="0" quotePrefix="1" applyFont="1" applyBorder="1" applyAlignment="1">
      <alignment horizontal="center" vertical="center" wrapText="1"/>
    </xf>
    <xf numFmtId="0" fontId="26" fillId="2" borderId="0" xfId="0" applyFont="1" applyFill="1" applyAlignment="1">
      <alignment horizontal="left"/>
    </xf>
    <xf numFmtId="20" fontId="5" fillId="2" borderId="23" xfId="0" applyNumberFormat="1" applyFont="1" applyFill="1" applyBorder="1" applyAlignment="1">
      <alignment horizontal="center"/>
    </xf>
    <xf numFmtId="4" fontId="2" fillId="0" borderId="38"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0" borderId="27" xfId="0" applyNumberFormat="1" applyFont="1" applyBorder="1" applyAlignment="1" applyProtection="1">
      <alignment horizontal="center" vertical="center"/>
      <protection locked="0"/>
    </xf>
    <xf numFmtId="4" fontId="2" fillId="0" borderId="40" xfId="0" applyNumberFormat="1" applyFont="1" applyBorder="1" applyAlignment="1" applyProtection="1">
      <alignment horizontal="center" vertical="center"/>
      <protection locked="0"/>
    </xf>
    <xf numFmtId="0" fontId="41" fillId="2" borderId="0" xfId="0" applyFont="1" applyFill="1" applyAlignment="1">
      <alignment horizontal="left" vertical="center"/>
    </xf>
    <xf numFmtId="0" fontId="43" fillId="0" borderId="49" xfId="0" applyFont="1" applyBorder="1" applyAlignment="1">
      <alignment horizontal="justify" vertical="center" wrapText="1"/>
    </xf>
    <xf numFmtId="0" fontId="0" fillId="2" borderId="50" xfId="0" applyFill="1" applyBorder="1"/>
    <xf numFmtId="0" fontId="0" fillId="2" borderId="51" xfId="0" applyFill="1" applyBorder="1"/>
    <xf numFmtId="0" fontId="52" fillId="0" borderId="0" xfId="0" applyFont="1" applyAlignment="1">
      <alignment horizontal="center" wrapText="1"/>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39" fillId="2" borderId="1" xfId="0" applyNumberFormat="1" applyFont="1" applyFill="1" applyBorder="1" applyAlignment="1">
      <alignment horizontal="center"/>
    </xf>
    <xf numFmtId="0" fontId="2" fillId="2" borderId="11" xfId="0" applyFont="1" applyFill="1" applyBorder="1"/>
    <xf numFmtId="164" fontId="22" fillId="2" borderId="23" xfId="0" applyNumberFormat="1" applyFont="1" applyFill="1" applyBorder="1"/>
    <xf numFmtId="0" fontId="2" fillId="2" borderId="11" xfId="0" applyFont="1" applyFill="1" applyBorder="1" applyAlignment="1">
      <alignment horizontal="center"/>
    </xf>
    <xf numFmtId="164" fontId="22" fillId="2" borderId="25" xfId="0" applyNumberFormat="1" applyFont="1" applyFill="1" applyBorder="1" applyAlignment="1">
      <alignment horizontal="right"/>
    </xf>
    <xf numFmtId="164" fontId="22" fillId="2" borderId="25" xfId="0" applyNumberFormat="1" applyFont="1" applyFill="1" applyBorder="1"/>
    <xf numFmtId="0" fontId="40" fillId="0" borderId="0" xfId="6" applyFont="1" applyAlignment="1">
      <alignment horizontal="left" vertical="top" wrapText="1"/>
    </xf>
    <xf numFmtId="0" fontId="40" fillId="0" borderId="0" xfId="6" applyFont="1" applyAlignment="1">
      <alignment horizontal="center" vertical="center" wrapText="1"/>
    </xf>
    <xf numFmtId="0" fontId="40" fillId="0" borderId="0" xfId="6" applyFont="1" applyAlignment="1">
      <alignment horizontal="left" vertical="top"/>
    </xf>
    <xf numFmtId="0" fontId="39" fillId="2" borderId="1" xfId="6" applyFont="1" applyFill="1" applyBorder="1" applyAlignment="1">
      <alignment horizontal="center" vertical="center" wrapText="1"/>
    </xf>
    <xf numFmtId="0" fontId="39" fillId="0" borderId="1" xfId="6" applyFont="1" applyBorder="1" applyAlignment="1">
      <alignment horizontal="center" vertical="center" wrapText="1"/>
    </xf>
    <xf numFmtId="0" fontId="40" fillId="0" borderId="0" xfId="6" applyFont="1" applyAlignment="1">
      <alignment horizontal="center" vertical="center"/>
    </xf>
    <xf numFmtId="49" fontId="40" fillId="2" borderId="1" xfId="6" applyNumberFormat="1" applyFont="1" applyFill="1" applyBorder="1" applyAlignment="1">
      <alignment horizontal="center" vertical="top" wrapText="1"/>
    </xf>
    <xf numFmtId="49" fontId="40" fillId="0" borderId="1" xfId="6" applyNumberFormat="1" applyFont="1" applyBorder="1" applyAlignment="1">
      <alignment horizontal="left" vertical="top" wrapText="1"/>
    </xf>
    <xf numFmtId="0" fontId="40" fillId="0" borderId="1" xfId="6" applyFont="1" applyBorder="1" applyAlignment="1">
      <alignment horizontal="left" vertical="top" wrapText="1"/>
    </xf>
    <xf numFmtId="0" fontId="43" fillId="0" borderId="1" xfId="6" applyFont="1" applyBorder="1" applyAlignment="1">
      <alignment horizontal="left" vertical="top" wrapText="1"/>
    </xf>
    <xf numFmtId="0" fontId="40" fillId="0" borderId="1" xfId="6" applyFont="1" applyBorder="1" applyAlignment="1">
      <alignment horizontal="center" vertical="center" wrapText="1"/>
    </xf>
    <xf numFmtId="49" fontId="40" fillId="0" borderId="1" xfId="6" applyNumberFormat="1" applyFont="1" applyBorder="1" applyAlignment="1">
      <alignment horizontal="center" vertical="center" wrapText="1"/>
    </xf>
    <xf numFmtId="0" fontId="40" fillId="0" borderId="1" xfId="16" applyFont="1" applyBorder="1" applyAlignment="1">
      <alignment horizontal="left" vertical="top" wrapText="1"/>
    </xf>
    <xf numFmtId="0" fontId="35" fillId="0" borderId="1" xfId="6" applyFont="1" applyBorder="1" applyAlignment="1">
      <alignment vertical="top" wrapText="1"/>
    </xf>
    <xf numFmtId="0" fontId="39" fillId="0" borderId="1" xfId="6" applyFont="1" applyBorder="1" applyAlignment="1">
      <alignment vertical="top" wrapText="1"/>
    </xf>
    <xf numFmtId="0" fontId="74" fillId="0" borderId="1" xfId="6" applyFont="1" applyBorder="1" applyAlignment="1">
      <alignment horizontal="left" vertical="top" wrapText="1"/>
    </xf>
    <xf numFmtId="0" fontId="40" fillId="0" borderId="1" xfId="6" applyFont="1" applyBorder="1" applyAlignment="1">
      <alignment vertical="top" wrapText="1"/>
    </xf>
    <xf numFmtId="0" fontId="74" fillId="0" borderId="1" xfId="6" applyFont="1" applyBorder="1" applyAlignment="1">
      <alignment horizontal="center" vertical="center" wrapText="1"/>
    </xf>
    <xf numFmtId="1" fontId="40" fillId="0" borderId="1" xfId="6" applyNumberFormat="1" applyFont="1" applyBorder="1" applyAlignment="1">
      <alignment horizontal="center" vertical="center" wrapText="1"/>
    </xf>
    <xf numFmtId="0" fontId="53" fillId="0" borderId="0" xfId="6" applyFont="1" applyAlignment="1">
      <alignment horizontal="center" vertical="center"/>
    </xf>
    <xf numFmtId="0" fontId="5" fillId="0" borderId="6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2" xfId="0" applyFont="1" applyBorder="1" applyAlignment="1">
      <alignment horizontal="center" vertical="center" wrapText="1"/>
    </xf>
    <xf numFmtId="49" fontId="9" fillId="0" borderId="1" xfId="0" applyNumberFormat="1" applyFont="1" applyBorder="1" applyAlignment="1">
      <alignment horizontal="left" vertical="center"/>
    </xf>
    <xf numFmtId="49" fontId="9"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4" fontId="25" fillId="0" borderId="1" xfId="0" applyNumberFormat="1" applyFont="1" applyBorder="1" applyAlignment="1">
      <alignment horizontal="center" vertical="center" wrapText="1"/>
    </xf>
    <xf numFmtId="49" fontId="66"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4" fontId="66" fillId="2" borderId="1" xfId="0" applyNumberFormat="1" applyFont="1" applyFill="1" applyBorder="1" applyAlignment="1">
      <alignment horizontal="center" vertical="center"/>
    </xf>
    <xf numFmtId="164" fontId="2" fillId="2" borderId="0" xfId="0" applyNumberFormat="1" applyFont="1" applyFill="1" applyAlignment="1">
      <alignment horizontal="left" vertical="center"/>
    </xf>
    <xf numFmtId="0" fontId="2"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34" fillId="2" borderId="26" xfId="0" quotePrefix="1" applyFont="1" applyFill="1" applyBorder="1" applyAlignment="1">
      <alignment horizontal="center" vertical="center" wrapText="1"/>
    </xf>
    <xf numFmtId="0" fontId="33" fillId="2" borderId="28" xfId="0" applyFont="1" applyFill="1" applyBorder="1" applyAlignment="1">
      <alignment horizontal="center" vertical="center" wrapText="1"/>
    </xf>
    <xf numFmtId="14" fontId="2" fillId="2" borderId="0" xfId="0" applyNumberFormat="1" applyFont="1" applyFill="1" applyAlignment="1">
      <alignment horizontal="left" vertical="center"/>
    </xf>
    <xf numFmtId="164" fontId="2" fillId="2" borderId="42" xfId="0" applyNumberFormat="1" applyFont="1" applyFill="1" applyBorder="1" applyAlignment="1">
      <alignment horizontal="center" vertical="center"/>
    </xf>
    <xf numFmtId="0" fontId="5" fillId="0" borderId="55"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64" xfId="0" applyFont="1" applyBorder="1" applyAlignment="1">
      <alignment horizontal="center" vertical="center" wrapText="1"/>
    </xf>
    <xf numFmtId="0" fontId="33" fillId="2" borderId="1" xfId="0" applyFont="1" applyFill="1" applyBorder="1" applyAlignment="1">
      <alignment horizontal="center" vertical="center" wrapText="1"/>
    </xf>
    <xf numFmtId="0" fontId="33" fillId="2" borderId="1" xfId="0" quotePrefix="1" applyFont="1" applyFill="1" applyBorder="1" applyAlignment="1">
      <alignment horizontal="center" vertical="center" wrapText="1"/>
    </xf>
    <xf numFmtId="0" fontId="5" fillId="0" borderId="0" xfId="9" applyFont="1" applyAlignment="1">
      <alignment vertical="top"/>
    </xf>
    <xf numFmtId="0" fontId="2" fillId="0" borderId="0" xfId="9" applyFont="1" applyAlignment="1">
      <alignment vertical="top"/>
    </xf>
    <xf numFmtId="0" fontId="2" fillId="0" borderId="1" xfId="9" applyFont="1" applyBorder="1" applyAlignment="1">
      <alignment horizontal="center" vertical="top" wrapText="1"/>
    </xf>
    <xf numFmtId="0" fontId="75" fillId="0" borderId="1" xfId="13" applyFont="1" applyBorder="1" applyAlignment="1">
      <alignment vertical="top" wrapText="1"/>
    </xf>
    <xf numFmtId="0" fontId="9" fillId="0" borderId="1" xfId="13" applyFont="1" applyBorder="1" applyAlignment="1">
      <alignment vertical="top" wrapText="1"/>
    </xf>
    <xf numFmtId="0" fontId="2" fillId="0" borderId="1" xfId="13" applyBorder="1" applyAlignment="1">
      <alignment horizontal="center" vertical="center" wrapText="1"/>
    </xf>
    <xf numFmtId="0" fontId="2" fillId="0" borderId="1" xfId="6" applyBorder="1" applyAlignment="1">
      <alignment horizontal="center" vertical="center"/>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0" borderId="0" xfId="0" applyFont="1" applyAlignment="1">
      <alignment horizontal="center" wrapText="1"/>
    </xf>
    <xf numFmtId="0" fontId="60" fillId="0" borderId="0" xfId="0" applyFont="1" applyAlignment="1">
      <alignment horizontal="center" vertic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11" fillId="0" borderId="21" xfId="1" applyFont="1" applyFill="1" applyBorder="1" applyAlignment="1">
      <alignment horizontal="center" vertical="center"/>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1" fillId="0" borderId="20" xfId="0" applyFont="1" applyBorder="1" applyAlignment="1">
      <alignment horizontal="center" vertical="top" wrapText="1"/>
    </xf>
    <xf numFmtId="0" fontId="41" fillId="0" borderId="21" xfId="0" applyFont="1" applyBorder="1" applyAlignment="1">
      <alignment horizontal="center" vertical="top" wrapText="1"/>
    </xf>
    <xf numFmtId="0" fontId="41" fillId="0" borderId="22" xfId="0" applyFont="1" applyBorder="1" applyAlignment="1">
      <alignment horizontal="center" vertical="top" wrapText="1"/>
    </xf>
    <xf numFmtId="0" fontId="2" fillId="2" borderId="24" xfId="0" applyFont="1" applyFill="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5"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2" borderId="20" xfId="0" applyFont="1" applyFill="1" applyBorder="1" applyAlignment="1">
      <alignment horizontal="left"/>
    </xf>
    <xf numFmtId="0" fontId="0" fillId="2" borderId="21" xfId="0" applyFill="1" applyBorder="1"/>
    <xf numFmtId="0" fontId="0" fillId="2" borderId="22" xfId="0" applyFill="1" applyBorder="1"/>
    <xf numFmtId="0" fontId="2" fillId="2" borderId="20" xfId="0" applyFont="1" applyFill="1" applyBorder="1" applyAlignment="1">
      <alignment vertical="center"/>
    </xf>
    <xf numFmtId="0" fontId="0" fillId="2" borderId="22" xfId="0" applyFill="1" applyBorder="1" applyAlignment="1">
      <alignment vertical="center"/>
    </xf>
    <xf numFmtId="0" fontId="22" fillId="2" borderId="21" xfId="0" applyFont="1" applyFill="1" applyBorder="1" applyAlignment="1">
      <alignment vertical="center"/>
    </xf>
    <xf numFmtId="0" fontId="0" fillId="2" borderId="21" xfId="0" applyFill="1" applyBorder="1" applyAlignment="1">
      <alignment vertical="center"/>
    </xf>
    <xf numFmtId="0" fontId="70"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3" fillId="2" borderId="20" xfId="0" applyFont="1" applyFill="1" applyBorder="1" applyAlignment="1">
      <alignment horizontal="left"/>
    </xf>
    <xf numFmtId="0" fontId="43" fillId="2" borderId="22" xfId="0" applyFont="1" applyFill="1" applyBorder="1" applyAlignment="1">
      <alignment horizontal="left"/>
    </xf>
    <xf numFmtId="0" fontId="2" fillId="2" borderId="8" xfId="0" applyFont="1" applyFill="1" applyBorder="1" applyAlignment="1">
      <alignment horizontal="left" vertical="top"/>
    </xf>
    <xf numFmtId="0" fontId="45" fillId="0" borderId="35" xfId="1" applyFont="1" applyBorder="1" applyAlignment="1">
      <alignment horizontal="center" vertical="center"/>
    </xf>
    <xf numFmtId="0" fontId="45" fillId="0" borderId="4" xfId="1" applyFont="1" applyBorder="1" applyAlignment="1">
      <alignment horizontal="center" vertical="center"/>
    </xf>
    <xf numFmtId="0" fontId="0" fillId="0" borderId="4" xfId="0" applyBorder="1"/>
    <xf numFmtId="0" fontId="43" fillId="0" borderId="35" xfId="0" applyFont="1" applyBorder="1" applyAlignment="1">
      <alignment horizontal="left" vertical="top" wrapText="1"/>
    </xf>
    <xf numFmtId="0" fontId="43" fillId="0" borderId="4" xfId="0" applyFont="1" applyBorder="1" applyAlignment="1">
      <alignment horizontal="left" vertical="top" wrapText="1"/>
    </xf>
    <xf numFmtId="0" fontId="43" fillId="0" borderId="36" xfId="0" applyFont="1" applyBorder="1" applyAlignment="1">
      <alignment horizontal="left" vertical="top" wrapText="1"/>
    </xf>
    <xf numFmtId="0" fontId="40" fillId="0" borderId="35" xfId="0" applyFont="1" applyBorder="1" applyAlignment="1">
      <alignment horizontal="left" vertical="top" wrapText="1"/>
    </xf>
    <xf numFmtId="0" fontId="0" fillId="0" borderId="36" xfId="0" applyBorder="1"/>
    <xf numFmtId="0" fontId="40" fillId="0" borderId="4" xfId="0" applyFont="1" applyBorder="1" applyAlignment="1">
      <alignment horizontal="left" vertical="top" wrapText="1"/>
    </xf>
    <xf numFmtId="0" fontId="43" fillId="0" borderId="35" xfId="0" applyFont="1" applyBorder="1" applyAlignment="1">
      <alignment horizontal="justify" vertical="top"/>
    </xf>
    <xf numFmtId="0" fontId="40" fillId="0" borderId="4" xfId="0" applyFont="1" applyBorder="1"/>
    <xf numFmtId="0" fontId="43" fillId="0" borderId="1" xfId="0" applyFont="1" applyBorder="1" applyAlignment="1">
      <alignment horizontal="justify" vertical="top"/>
    </xf>
    <xf numFmtId="0" fontId="40" fillId="0" borderId="1" xfId="0" applyFont="1" applyBorder="1"/>
    <xf numFmtId="0" fontId="0" fillId="0" borderId="1" xfId="0" applyBorder="1"/>
    <xf numFmtId="0" fontId="2" fillId="2" borderId="4" xfId="0" applyFont="1" applyFill="1" applyBorder="1" applyAlignment="1">
      <alignment horizontal="left" wrapText="1"/>
    </xf>
    <xf numFmtId="0" fontId="2" fillId="2" borderId="54" xfId="0" applyFont="1" applyFill="1" applyBorder="1" applyAlignment="1">
      <alignment horizontal="left"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51" fillId="0" borderId="20" xfId="0" applyFont="1" applyBorder="1" applyAlignment="1">
      <alignment horizontal="left" vertical="top" wrapText="1"/>
    </xf>
    <xf numFmtId="0" fontId="51" fillId="0" borderId="21" xfId="0" applyFont="1" applyBorder="1" applyAlignment="1">
      <alignment horizontal="left" vertical="top" wrapText="1"/>
    </xf>
    <xf numFmtId="0" fontId="40" fillId="0" borderId="20" xfId="0" applyFont="1" applyBorder="1" applyAlignment="1">
      <alignment horizontal="left" vertical="top" wrapText="1"/>
    </xf>
    <xf numFmtId="0" fontId="40" fillId="0" borderId="21" xfId="0" applyFont="1" applyBorder="1" applyAlignment="1">
      <alignment horizontal="left" vertical="top" wrapText="1"/>
    </xf>
    <xf numFmtId="0" fontId="39" fillId="0" borderId="20" xfId="0" applyFont="1" applyBorder="1" applyAlignment="1">
      <alignment horizontal="left" vertical="top" wrapText="1"/>
    </xf>
    <xf numFmtId="0" fontId="39" fillId="0" borderId="21" xfId="0" applyFont="1" applyBorder="1" applyAlignment="1">
      <alignment horizontal="left" vertical="top" wrapText="1"/>
    </xf>
    <xf numFmtId="0" fontId="30" fillId="0" borderId="22" xfId="0" applyFont="1" applyBorder="1" applyAlignment="1">
      <alignment horizontal="left" vertical="top" wrapText="1"/>
    </xf>
    <xf numFmtId="0" fontId="32" fillId="0" borderId="20" xfId="0" applyFont="1" applyBorder="1" applyAlignment="1">
      <alignment horizontal="center" vertical="top" wrapText="1"/>
    </xf>
    <xf numFmtId="0" fontId="63" fillId="0" borderId="21" xfId="0" applyFont="1" applyBorder="1" applyAlignment="1">
      <alignment vertical="top"/>
    </xf>
    <xf numFmtId="0" fontId="40" fillId="0" borderId="1" xfId="0" applyFont="1" applyBorder="1" applyAlignment="1">
      <alignment horizontal="left" vertical="top" wrapText="1"/>
    </xf>
    <xf numFmtId="0" fontId="40" fillId="0" borderId="54" xfId="0" applyFont="1" applyBorder="1" applyAlignment="1">
      <alignment horizontal="left" vertical="top" wrapText="1"/>
    </xf>
    <xf numFmtId="0" fontId="62" fillId="3" borderId="20" xfId="0" applyFont="1" applyFill="1" applyBorder="1" applyAlignment="1">
      <alignment horizontal="center" vertical="center"/>
    </xf>
    <xf numFmtId="0" fontId="62" fillId="3" borderId="21"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43" fillId="0" borderId="1" xfId="0" applyFont="1" applyBorder="1" applyAlignment="1">
      <alignment horizontal="left" vertical="top" wrapText="1"/>
    </xf>
    <xf numFmtId="0" fontId="40" fillId="0" borderId="19" xfId="0" applyFont="1" applyBorder="1" applyAlignment="1">
      <alignment vertical="top" wrapText="1"/>
    </xf>
    <xf numFmtId="0" fontId="40" fillId="0" borderId="19" xfId="0" applyFont="1" applyBorder="1" applyAlignment="1">
      <alignment vertical="top"/>
    </xf>
    <xf numFmtId="0" fontId="25" fillId="0" borderId="20" xfId="0" applyFont="1" applyBorder="1" applyAlignment="1">
      <alignment horizontal="center" wrapText="1"/>
    </xf>
    <xf numFmtId="0" fontId="49" fillId="0" borderId="21" xfId="0" applyFont="1" applyBorder="1"/>
    <xf numFmtId="0" fontId="49" fillId="0" borderId="22" xfId="0" applyFont="1" applyBorder="1"/>
    <xf numFmtId="0" fontId="35" fillId="0" borderId="20" xfId="0" applyFont="1" applyBorder="1" applyAlignment="1">
      <alignment horizontal="center" vertical="center"/>
    </xf>
    <xf numFmtId="0" fontId="39" fillId="0" borderId="21" xfId="0" applyFont="1" applyBorder="1" applyAlignment="1">
      <alignment horizontal="center" vertical="center"/>
    </xf>
    <xf numFmtId="0" fontId="0" fillId="0" borderId="21" xfId="0" applyBorder="1"/>
    <xf numFmtId="0" fontId="43" fillId="0" borderId="19" xfId="0" applyFont="1" applyBorder="1" applyAlignment="1">
      <alignment horizontal="left" wrapText="1"/>
    </xf>
    <xf numFmtId="0" fontId="40" fillId="0" borderId="19" xfId="0" applyFont="1" applyBorder="1"/>
    <xf numFmtId="0" fontId="40" fillId="0" borderId="35" xfId="0" applyFont="1" applyBorder="1" applyAlignment="1">
      <alignment horizontal="left" vertical="top"/>
    </xf>
    <xf numFmtId="0" fontId="43" fillId="0" borderId="32" xfId="0" applyFont="1" applyBorder="1" applyAlignment="1">
      <alignment horizontal="justify" vertical="top"/>
    </xf>
    <xf numFmtId="0" fontId="40" fillId="0" borderId="33" xfId="0" applyFont="1" applyBorder="1"/>
    <xf numFmtId="0" fontId="0" fillId="0" borderId="33" xfId="0" applyBorder="1"/>
    <xf numFmtId="0" fontId="40" fillId="0" borderId="32" xfId="0" applyFont="1" applyBorder="1" applyAlignment="1">
      <alignment horizontal="left" vertical="top" wrapText="1"/>
    </xf>
    <xf numFmtId="0" fontId="25" fillId="2" borderId="0" xfId="0" applyFont="1" applyFill="1" applyAlignment="1">
      <alignment horizontal="center" wrapText="1"/>
    </xf>
    <xf numFmtId="0" fontId="25" fillId="2" borderId="21" xfId="0" applyFont="1" applyFill="1" applyBorder="1" applyAlignment="1">
      <alignment horizontal="center" wrapText="1"/>
    </xf>
    <xf numFmtId="0" fontId="40" fillId="0" borderId="19" xfId="0" applyFont="1" applyBorder="1" applyAlignment="1">
      <alignment horizontal="left" vertical="top" wrapText="1"/>
    </xf>
    <xf numFmtId="0" fontId="40" fillId="0" borderId="19" xfId="0" applyFont="1" applyBorder="1" applyAlignment="1">
      <alignment horizontal="left" vertical="top"/>
    </xf>
    <xf numFmtId="0" fontId="62" fillId="3" borderId="22" xfId="0" applyFont="1" applyFill="1" applyBorder="1" applyAlignment="1">
      <alignment horizontal="center"/>
    </xf>
    <xf numFmtId="0" fontId="40" fillId="0" borderId="49" xfId="0" applyFont="1" applyBorder="1" applyAlignment="1">
      <alignment horizontal="center" vertical="center"/>
    </xf>
    <xf numFmtId="0" fontId="40" fillId="0" borderId="50" xfId="0" applyFont="1" applyBorder="1" applyAlignment="1">
      <alignment horizontal="center" vertical="center"/>
    </xf>
    <xf numFmtId="0" fontId="40" fillId="0" borderId="51" xfId="0" applyFont="1" applyBorder="1" applyAlignment="1">
      <alignment horizontal="center" vertical="center"/>
    </xf>
    <xf numFmtId="0" fontId="40" fillId="0" borderId="49" xfId="0" applyFont="1" applyBorder="1" applyAlignment="1">
      <alignment horizontal="center" vertical="center" wrapText="1"/>
    </xf>
    <xf numFmtId="0" fontId="40" fillId="0" borderId="50"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22" xfId="0" applyFont="1" applyBorder="1" applyAlignment="1">
      <alignment horizontal="left" vertical="top" wrapText="1"/>
    </xf>
    <xf numFmtId="0" fontId="30" fillId="0" borderId="19" xfId="0" applyFont="1" applyBorder="1" applyAlignment="1">
      <alignment horizontal="left" wrapText="1"/>
    </xf>
    <xf numFmtId="0" fontId="30" fillId="0" borderId="19" xfId="0" applyFont="1" applyBorder="1"/>
    <xf numFmtId="0" fontId="30" fillId="0" borderId="19" xfId="0" applyFont="1" applyBorder="1" applyAlignment="1">
      <alignment vertical="top" wrapText="1"/>
    </xf>
    <xf numFmtId="0" fontId="30" fillId="0" borderId="19" xfId="0" applyFont="1" applyBorder="1" applyAlignment="1">
      <alignment vertical="top"/>
    </xf>
    <xf numFmtId="0" fontId="40" fillId="0" borderId="5"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1" xfId="6" applyFont="1" applyBorder="1" applyAlignment="1">
      <alignment horizontal="center" vertical="center"/>
    </xf>
    <xf numFmtId="0" fontId="40" fillId="0" borderId="13" xfId="6" applyFont="1" applyBorder="1" applyAlignment="1">
      <alignment horizontal="center" vertical="center" wrapText="1"/>
    </xf>
    <xf numFmtId="0" fontId="40" fillId="0" borderId="62" xfId="6" applyFont="1" applyBorder="1" applyAlignment="1">
      <alignment horizontal="center" vertical="center" wrapText="1"/>
    </xf>
    <xf numFmtId="0" fontId="40" fillId="0" borderId="18" xfId="6" applyFont="1" applyBorder="1" applyAlignment="1">
      <alignment horizontal="center" vertical="center" wrapText="1"/>
    </xf>
    <xf numFmtId="0" fontId="40" fillId="0" borderId="60" xfId="6" applyFont="1" applyBorder="1" applyAlignment="1">
      <alignment horizontal="center" vertical="top"/>
    </xf>
    <xf numFmtId="0" fontId="40" fillId="2" borderId="1" xfId="6" applyFont="1" applyFill="1" applyBorder="1" applyAlignment="1">
      <alignment horizontal="center" vertical="top"/>
    </xf>
    <xf numFmtId="0" fontId="33" fillId="0" borderId="35" xfId="0" applyFont="1" applyBorder="1" applyAlignment="1">
      <alignment horizontal="left" vertical="top" wrapText="1"/>
    </xf>
    <xf numFmtId="0" fontId="33" fillId="0" borderId="4" xfId="0" applyFont="1" applyBorder="1" applyAlignment="1">
      <alignment horizontal="left" vertical="top" wrapText="1"/>
    </xf>
    <xf numFmtId="0" fontId="33" fillId="0" borderId="54" xfId="0" applyFont="1" applyBorder="1" applyAlignment="1">
      <alignment horizontal="left" vertical="top" wrapText="1"/>
    </xf>
    <xf numFmtId="0" fontId="33" fillId="0" borderId="57" xfId="0" applyFont="1" applyBorder="1" applyAlignment="1">
      <alignment horizontal="left" vertical="top" wrapText="1"/>
    </xf>
    <xf numFmtId="0" fontId="33" fillId="0" borderId="56" xfId="0" applyFont="1" applyBorder="1" applyAlignment="1">
      <alignment horizontal="left" vertical="top" wrapText="1"/>
    </xf>
    <xf numFmtId="0" fontId="33" fillId="0" borderId="58" xfId="0" applyFont="1" applyBorder="1" applyAlignment="1">
      <alignment horizontal="left" vertical="top" wrapText="1"/>
    </xf>
    <xf numFmtId="9" fontId="2" fillId="0" borderId="59" xfId="0" applyNumberFormat="1" applyFont="1" applyBorder="1" applyAlignment="1">
      <alignment horizontal="left" vertical="center" wrapText="1"/>
    </xf>
    <xf numFmtId="9" fontId="2" fillId="0" borderId="33" xfId="0" applyNumberFormat="1" applyFont="1" applyBorder="1" applyAlignment="1">
      <alignment horizontal="left" vertical="center" wrapText="1"/>
    </xf>
    <xf numFmtId="9" fontId="2" fillId="0" borderId="34" xfId="0" applyNumberFormat="1" applyFont="1" applyBorder="1" applyAlignment="1">
      <alignment horizontal="left" vertical="center" wrapText="1"/>
    </xf>
    <xf numFmtId="0" fontId="51" fillId="6" borderId="20" xfId="0" applyFont="1" applyFill="1" applyBorder="1" applyAlignment="1">
      <alignment horizontal="center" vertical="center"/>
    </xf>
    <xf numFmtId="0" fontId="51" fillId="6" borderId="21" xfId="0" applyFont="1" applyFill="1" applyBorder="1" applyAlignment="1">
      <alignment horizontal="center" vertical="center"/>
    </xf>
    <xf numFmtId="0" fontId="51" fillId="6" borderId="22" xfId="0" applyFont="1" applyFill="1" applyBorder="1" applyAlignment="1">
      <alignment horizontal="center" vertical="center"/>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0" xfId="0" applyFont="1" applyBorder="1" applyAlignment="1">
      <alignment horizontal="left" vertical="top"/>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3" xfId="0" applyFont="1" applyBorder="1" applyAlignment="1">
      <alignment horizontal="left" vertical="top"/>
    </xf>
    <xf numFmtId="0" fontId="2" fillId="0" borderId="52" xfId="0" applyFont="1" applyBorder="1" applyAlignment="1">
      <alignment horizontal="left" vertical="center" wrapText="1"/>
    </xf>
    <xf numFmtId="0" fontId="2" fillId="0" borderId="4" xfId="0" applyFont="1" applyBorder="1" applyAlignment="1">
      <alignment horizontal="left" vertical="center" wrapText="1"/>
    </xf>
    <xf numFmtId="0" fontId="2" fillId="0" borderId="36" xfId="0" applyFont="1" applyBorder="1" applyAlignment="1">
      <alignment horizontal="left" vertical="center" wrapText="1"/>
    </xf>
    <xf numFmtId="0" fontId="2" fillId="0" borderId="32"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54" xfId="0" applyFont="1" applyBorder="1" applyAlignment="1">
      <alignment horizontal="center" vertical="center" wrapText="1"/>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41" xfId="0" applyFont="1" applyBorder="1" applyAlignment="1">
      <alignment horizontal="left" vertical="top" wrapText="1"/>
    </xf>
    <xf numFmtId="0" fontId="50" fillId="0" borderId="42" xfId="0" applyFont="1" applyBorder="1" applyAlignment="1">
      <alignment horizontal="left" vertical="top" wrapText="1"/>
    </xf>
    <xf numFmtId="0" fontId="5" fillId="0" borderId="42" xfId="0" applyFont="1" applyBorder="1" applyAlignment="1">
      <alignment horizontal="left" vertical="top" wrapText="1"/>
    </xf>
    <xf numFmtId="0" fontId="50" fillId="0" borderId="42" xfId="0" applyFont="1" applyBorder="1"/>
    <xf numFmtId="0" fontId="50" fillId="0" borderId="43"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58"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56" xfId="0" applyNumberFormat="1" applyFont="1" applyBorder="1" applyAlignment="1" applyProtection="1">
      <alignment horizontal="center" vertical="center"/>
      <protection locked="0"/>
    </xf>
    <xf numFmtId="4" fontId="2" fillId="0" borderId="60" xfId="0" applyNumberFormat="1" applyFont="1" applyBorder="1" applyAlignment="1" applyProtection="1">
      <alignment horizontal="center" vertical="center"/>
      <protection locked="0"/>
    </xf>
    <xf numFmtId="0" fontId="41" fillId="2" borderId="0" xfId="0" applyFont="1" applyFill="1" applyAlignment="1">
      <alignment horizontal="left" vertical="center" wrapText="1"/>
    </xf>
    <xf numFmtId="0" fontId="41"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1"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72"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5" fillId="0" borderId="1" xfId="0" applyFont="1" applyBorder="1" applyAlignment="1">
      <alignment horizontal="right" vertical="center"/>
    </xf>
    <xf numFmtId="0" fontId="65" fillId="4" borderId="1" xfId="0" applyFont="1" applyFill="1" applyBorder="1" applyAlignment="1">
      <alignment horizontal="center" vertical="top"/>
    </xf>
    <xf numFmtId="0" fontId="52" fillId="0" borderId="1" xfId="0" applyFont="1" applyBorder="1" applyAlignment="1">
      <alignment horizontal="center" vertical="top"/>
    </xf>
    <xf numFmtId="0" fontId="25" fillId="0" borderId="52" xfId="0" applyFont="1" applyBorder="1" applyAlignment="1">
      <alignment horizontal="center" vertical="center"/>
    </xf>
    <xf numFmtId="0" fontId="25" fillId="0" borderId="4" xfId="0" applyFont="1" applyBorder="1" applyAlignment="1">
      <alignment horizontal="center" vertical="center"/>
    </xf>
    <xf numFmtId="0" fontId="25" fillId="0" borderId="54" xfId="0" applyFont="1" applyBorder="1" applyAlignment="1">
      <alignment horizontal="center" vertical="center"/>
    </xf>
    <xf numFmtId="0" fontId="33" fillId="2" borderId="23" xfId="0" applyFont="1" applyFill="1" applyBorder="1" applyAlignment="1">
      <alignment vertical="top" wrapText="1"/>
    </xf>
    <xf numFmtId="0" fontId="33" fillId="2" borderId="29" xfId="0" applyFont="1" applyFill="1" applyBorder="1" applyAlignment="1">
      <alignment vertical="top" wrapText="1"/>
    </xf>
    <xf numFmtId="0" fontId="33" fillId="2" borderId="23" xfId="0" applyFont="1" applyFill="1" applyBorder="1" applyAlignment="1">
      <alignment horizontal="left" vertical="top" wrapText="1"/>
    </xf>
    <xf numFmtId="0" fontId="34" fillId="2" borderId="38" xfId="0" quotePrefix="1" applyFont="1" applyFill="1" applyBorder="1" applyAlignment="1">
      <alignment horizontal="left" vertical="top" wrapText="1"/>
    </xf>
    <xf numFmtId="0" fontId="51" fillId="6" borderId="10" xfId="0" applyFont="1" applyFill="1" applyBorder="1" applyAlignment="1">
      <alignment horizontal="center" vertical="center"/>
    </xf>
    <xf numFmtId="0" fontId="51" fillId="6" borderId="11" xfId="0" applyFont="1" applyFill="1" applyBorder="1" applyAlignment="1">
      <alignment horizontal="center" vertical="center"/>
    </xf>
    <xf numFmtId="0" fontId="51" fillId="6" borderId="12" xfId="0" applyFont="1" applyFill="1" applyBorder="1" applyAlignment="1">
      <alignment horizontal="center" vertical="center"/>
    </xf>
    <xf numFmtId="0" fontId="34" fillId="2" borderId="38" xfId="0" quotePrefix="1" applyFont="1" applyFill="1" applyBorder="1" applyAlignment="1">
      <alignment vertical="top" wrapText="1"/>
    </xf>
    <xf numFmtId="0" fontId="34" fillId="2" borderId="27" xfId="0" quotePrefix="1" applyFont="1" applyFill="1" applyBorder="1" applyAlignment="1">
      <alignment vertical="top" wrapText="1"/>
    </xf>
    <xf numFmtId="0" fontId="9" fillId="2" borderId="1" xfId="0" applyFont="1" applyFill="1" applyBorder="1" applyAlignment="1">
      <alignment horizontal="left" vertical="top" wrapText="1"/>
    </xf>
    <xf numFmtId="0" fontId="0" fillId="2" borderId="1" xfId="0" applyFill="1" applyBorder="1" applyAlignment="1">
      <alignment horizontal="left"/>
    </xf>
    <xf numFmtId="0" fontId="33" fillId="0" borderId="35"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4" xfId="0" quotePrefix="1"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2" fillId="0" borderId="2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52" fillId="0" borderId="0" xfId="0" applyFont="1" applyAlignment="1">
      <alignment horizontal="center" vertical="center" wrapText="1"/>
    </xf>
    <xf numFmtId="0" fontId="55" fillId="2" borderId="1" xfId="0" applyFont="1" applyFill="1" applyBorder="1" applyAlignment="1">
      <alignment horizontal="left" vertical="top" wrapText="1"/>
    </xf>
    <xf numFmtId="0" fontId="54" fillId="2" borderId="1" xfId="0" applyFont="1" applyFill="1" applyBorder="1" applyAlignment="1">
      <alignment horizontal="left" vertical="top" wrapText="1"/>
    </xf>
    <xf numFmtId="0" fontId="55" fillId="2" borderId="1" xfId="0" applyFont="1" applyFill="1" applyBorder="1" applyAlignment="1">
      <alignment vertical="top" wrapText="1"/>
    </xf>
    <xf numFmtId="0" fontId="54" fillId="2" borderId="1" xfId="0" applyFont="1" applyFill="1" applyBorder="1" applyAlignment="1">
      <alignment vertical="top" wrapText="1"/>
    </xf>
    <xf numFmtId="0" fontId="54" fillId="2" borderId="40" xfId="0" applyFont="1" applyFill="1" applyBorder="1" applyAlignment="1">
      <alignment vertical="top" wrapText="1"/>
    </xf>
    <xf numFmtId="0" fontId="2" fillId="0" borderId="17" xfId="0" applyFont="1" applyBorder="1" applyAlignment="1">
      <alignment horizontal="center" vertical="center" wrapText="1"/>
    </xf>
    <xf numFmtId="0" fontId="66" fillId="2" borderId="0" xfId="0" applyFont="1" applyFill="1" applyAlignment="1">
      <alignment horizontal="center" vertical="top" wrapText="1"/>
    </xf>
    <xf numFmtId="0" fontId="33" fillId="0" borderId="15" xfId="0" applyFont="1" applyBorder="1" applyAlignment="1">
      <alignment horizontal="left" vertical="top" wrapText="1"/>
    </xf>
    <xf numFmtId="0" fontId="33" fillId="2" borderId="30" xfId="0" quotePrefix="1" applyFont="1" applyFill="1" applyBorder="1" applyAlignment="1">
      <alignment horizontal="center" vertical="center" wrapText="1"/>
    </xf>
    <xf numFmtId="0" fontId="33" fillId="2" borderId="47" xfId="0" quotePrefix="1" applyFont="1" applyFill="1" applyBorder="1" applyAlignment="1">
      <alignment horizontal="center" vertical="center" wrapText="1"/>
    </xf>
    <xf numFmtId="0" fontId="68" fillId="2" borderId="38" xfId="0" applyFont="1" applyFill="1" applyBorder="1" applyAlignment="1">
      <alignment horizontal="center" vertical="top" wrapText="1"/>
    </xf>
    <xf numFmtId="0" fontId="68" fillId="2" borderId="27" xfId="0" applyFont="1" applyFill="1" applyBorder="1" applyAlignment="1">
      <alignment horizontal="center" vertical="top" wrapText="1"/>
    </xf>
    <xf numFmtId="0" fontId="68" fillId="2" borderId="44" xfId="0" quotePrefix="1" applyFont="1" applyFill="1" applyBorder="1" applyAlignment="1">
      <alignment horizontal="center" vertical="center" wrapText="1"/>
    </xf>
    <xf numFmtId="0" fontId="68" fillId="2" borderId="38" xfId="0" quotePrefix="1" applyFont="1" applyFill="1" applyBorder="1" applyAlignment="1">
      <alignment horizontal="center" vertical="center" wrapText="1"/>
    </xf>
    <xf numFmtId="0" fontId="23" fillId="0" borderId="0" xfId="0" applyFont="1" applyAlignment="1">
      <alignment horizontal="center" vertical="center" wrapText="1"/>
    </xf>
    <xf numFmtId="0" fontId="65" fillId="4" borderId="20" xfId="0" applyFont="1" applyFill="1" applyBorder="1" applyAlignment="1">
      <alignment horizontal="center" vertical="top"/>
    </xf>
    <xf numFmtId="0" fontId="52" fillId="0" borderId="21" xfId="0" applyFont="1" applyBorder="1" applyAlignment="1">
      <alignment horizontal="center" vertical="top"/>
    </xf>
    <xf numFmtId="0" fontId="52" fillId="0" borderId="22" xfId="0" applyFont="1" applyBorder="1" applyAlignment="1">
      <alignment horizontal="center" vertical="top"/>
    </xf>
    <xf numFmtId="0" fontId="2" fillId="0" borderId="0" xfId="0" applyFont="1" applyAlignment="1">
      <alignment horizontal="right"/>
    </xf>
    <xf numFmtId="0" fontId="5" fillId="0" borderId="47" xfId="0" applyFont="1" applyBorder="1" applyAlignment="1">
      <alignment horizontal="left" vertical="top" wrapText="1"/>
    </xf>
    <xf numFmtId="0" fontId="50" fillId="0" borderId="48" xfId="0" applyFont="1" applyBorder="1" applyAlignment="1">
      <alignment horizontal="left" vertical="top" wrapText="1"/>
    </xf>
    <xf numFmtId="0" fontId="50" fillId="0" borderId="55" xfId="0" applyFont="1" applyBorder="1" applyAlignment="1">
      <alignment horizontal="left" vertical="top" wrapText="1"/>
    </xf>
    <xf numFmtId="0" fontId="64" fillId="7" borderId="32" xfId="0" applyFont="1" applyFill="1" applyBorder="1" applyAlignment="1">
      <alignment horizontal="center" vertical="top" wrapText="1"/>
    </xf>
    <xf numFmtId="0" fontId="64" fillId="7" borderId="33" xfId="0" applyFont="1" applyFill="1" applyBorder="1" applyAlignment="1">
      <alignment horizontal="center" vertical="top" wrapText="1"/>
    </xf>
    <xf numFmtId="0" fontId="64" fillId="7" borderId="34" xfId="0" applyFont="1" applyFill="1" applyBorder="1" applyAlignment="1">
      <alignment horizontal="center" vertical="top" wrapText="1"/>
    </xf>
    <xf numFmtId="0" fontId="33" fillId="2" borderId="60"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6" xfId="0" quotePrefix="1" applyFont="1" applyBorder="1" applyAlignment="1">
      <alignment horizontal="left" vertical="top" wrapText="1"/>
    </xf>
    <xf numFmtId="0" fontId="33" fillId="0" borderId="58" xfId="0" quotePrefix="1" applyFont="1" applyBorder="1" applyAlignment="1">
      <alignment horizontal="left" vertical="top" wrapText="1"/>
    </xf>
    <xf numFmtId="0" fontId="33" fillId="2" borderId="1" xfId="0" applyFont="1" applyFill="1" applyBorder="1" applyAlignment="1">
      <alignment horizontal="left" vertical="top" wrapText="1"/>
    </xf>
    <xf numFmtId="0" fontId="33" fillId="2" borderId="52"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4" xfId="0" applyFont="1" applyFill="1" applyBorder="1" applyAlignment="1">
      <alignment horizontal="left" vertical="top" wrapText="1"/>
    </xf>
    <xf numFmtId="0" fontId="33" fillId="2" borderId="52" xfId="0" quotePrefix="1" applyFont="1" applyFill="1" applyBorder="1" applyAlignment="1">
      <alignment horizontal="left" vertical="top" wrapText="1"/>
    </xf>
    <xf numFmtId="0" fontId="33" fillId="2" borderId="4" xfId="0" quotePrefix="1" applyFont="1" applyFill="1" applyBorder="1" applyAlignment="1">
      <alignment horizontal="left" vertical="top" wrapText="1"/>
    </xf>
    <xf numFmtId="0" fontId="33" fillId="2" borderId="54" xfId="0" quotePrefix="1" applyFont="1" applyFill="1" applyBorder="1" applyAlignment="1">
      <alignment horizontal="left" vertical="top" wrapText="1"/>
    </xf>
    <xf numFmtId="0" fontId="26"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72" fillId="0" borderId="1" xfId="0" applyFont="1" applyBorder="1" applyAlignment="1">
      <alignment horizontal="center" vertical="center" wrapText="1"/>
    </xf>
    <xf numFmtId="0" fontId="23" fillId="0" borderId="1" xfId="0" applyFont="1" applyBorder="1" applyAlignment="1">
      <alignment horizontal="center" vertical="center" wrapText="1"/>
    </xf>
    <xf numFmtId="49" fontId="66" fillId="0" borderId="16" xfId="0" applyNumberFormat="1" applyFont="1" applyBorder="1" applyAlignment="1">
      <alignment horizontal="center" vertical="center"/>
    </xf>
    <xf numFmtId="49" fontId="66" fillId="0" borderId="17" xfId="0" applyNumberFormat="1" applyFont="1" applyBorder="1" applyAlignment="1">
      <alignment horizontal="center" vertical="center"/>
    </xf>
    <xf numFmtId="49" fontId="66" fillId="0" borderId="37" xfId="0" applyNumberFormat="1" applyFont="1" applyBorder="1" applyAlignment="1">
      <alignment horizontal="center" vertical="center"/>
    </xf>
    <xf numFmtId="0" fontId="16" fillId="0" borderId="1" xfId="9" applyFont="1" applyBorder="1" applyAlignment="1">
      <alignment horizontal="center" vertical="center" wrapText="1"/>
    </xf>
    <xf numFmtId="0" fontId="5" fillId="0" borderId="1" xfId="9" applyFont="1" applyBorder="1" applyAlignment="1">
      <alignment horizontal="center" vertical="top" wrapText="1"/>
    </xf>
    <xf numFmtId="0" fontId="25" fillId="0" borderId="1" xfId="9"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43" fillId="2" borderId="8" xfId="0" applyFont="1" applyFill="1" applyBorder="1" applyAlignment="1">
      <alignment horizontal="left" vertical="center" wrapText="1"/>
    </xf>
    <xf numFmtId="0" fontId="56"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51"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3" fillId="0" borderId="45" xfId="0" applyFont="1" applyBorder="1" applyAlignment="1">
      <alignment horizontal="justify" vertical="center" wrapText="1"/>
    </xf>
    <xf numFmtId="0" fontId="43" fillId="0" borderId="46" xfId="0" applyFont="1" applyBorder="1" applyAlignment="1">
      <alignment horizontal="justify" vertical="center" wrapText="1"/>
    </xf>
    <xf numFmtId="0" fontId="57" fillId="2" borderId="8" xfId="0" applyFont="1" applyFill="1" applyBorder="1" applyAlignment="1">
      <alignment horizontal="left" vertical="center" wrapText="1"/>
    </xf>
    <xf numFmtId="0" fontId="57" fillId="2" borderId="9" xfId="0" applyFont="1" applyFill="1" applyBorder="1" applyAlignment="1">
      <alignment horizontal="left" vertical="center" wrapText="1"/>
    </xf>
    <xf numFmtId="0" fontId="18" fillId="0" borderId="0" xfId="3" applyFont="1" applyAlignment="1">
      <alignment horizontal="left" wrapText="1"/>
    </xf>
    <xf numFmtId="0" fontId="43" fillId="0" borderId="1" xfId="16" applyFont="1" applyBorder="1" applyAlignment="1">
      <alignment horizontal="left" vertical="top" wrapText="1"/>
    </xf>
  </cellXfs>
  <cellStyles count="1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2 2 2" xfId="16" xr:uid="{EB99D09C-1814-4458-9460-07C35D51975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1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3.1821.0/91192325%20IT%20equipment/01.%20Request/request.xlsx" TargetMode="External"/><Relationship Id="rId1" Type="http://schemas.openxmlformats.org/officeDocument/2006/relationships/externalLinkPath" Target="/sites/CountryOfficeGIZUA-BVertrge/Freigegebene%20Dokumente/B%20Vertr&#228;ge/23.1821.0/91192325%20IT%20equipment/01.%20Request/requ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General conditions"/>
      <sheetName val="Dropdown menu"/>
    </sheetNames>
    <sheetDataSet>
      <sheetData sheetId="0"/>
      <sheetData sheetId="1">
        <row r="3">
          <cell r="B3" t="str">
            <v>1.1</v>
          </cell>
        </row>
        <row r="4">
          <cell r="B4" t="str">
            <v>1.2</v>
          </cell>
        </row>
        <row r="5">
          <cell r="B5" t="str">
            <v>2.1</v>
          </cell>
        </row>
        <row r="6">
          <cell r="B6" t="str">
            <v>2.2</v>
          </cell>
        </row>
        <row r="7">
          <cell r="B7" t="str">
            <v>3.1.</v>
          </cell>
        </row>
      </sheetData>
      <sheetData sheetId="2"/>
      <sheetData sheetId="3"/>
      <sheetData sheetId="4">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0"/>
  <sheetViews>
    <sheetView view="pageLayout" zoomScaleNormal="100" workbookViewId="0">
      <selection activeCell="C5" sqref="C5:G5"/>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5" width="11.453125" style="1"/>
    <col min="16" max="16" width="17.26953125" style="1" customWidth="1"/>
    <col min="17" max="16384" width="11.453125" style="1"/>
  </cols>
  <sheetData>
    <row r="1" spans="1:14" x14ac:dyDescent="0.25">
      <c r="A1" s="6" t="s">
        <v>239</v>
      </c>
      <c r="H1" s="6" t="s">
        <v>239</v>
      </c>
    </row>
    <row r="2" spans="1:14" ht="18" x14ac:dyDescent="0.4">
      <c r="A2" s="255" t="s">
        <v>208</v>
      </c>
      <c r="B2" s="255"/>
      <c r="C2" s="255"/>
      <c r="D2" s="255"/>
      <c r="E2" s="255"/>
      <c r="F2" s="255"/>
      <c r="G2" s="255"/>
      <c r="H2" s="255" t="s">
        <v>209</v>
      </c>
      <c r="I2" s="255"/>
      <c r="J2" s="255"/>
      <c r="K2" s="255"/>
      <c r="L2" s="255"/>
      <c r="M2" s="255"/>
      <c r="N2" s="255"/>
    </row>
    <row r="3" spans="1:14" x14ac:dyDescent="0.25">
      <c r="A3" s="25" t="s">
        <v>0</v>
      </c>
      <c r="B3" s="23"/>
      <c r="C3" s="23"/>
      <c r="D3" s="23"/>
      <c r="E3" s="23"/>
      <c r="F3" s="23"/>
      <c r="G3" s="23"/>
      <c r="H3" s="23" t="s">
        <v>22</v>
      </c>
      <c r="I3" s="26"/>
      <c r="J3" s="26"/>
      <c r="K3" s="26"/>
      <c r="L3" s="26"/>
      <c r="M3" s="26"/>
      <c r="N3" s="26"/>
    </row>
    <row r="4" spans="1:14" ht="77.25" customHeight="1" thickBot="1" x14ac:dyDescent="0.3">
      <c r="A4" s="256" t="s">
        <v>82</v>
      </c>
      <c r="B4" s="257"/>
      <c r="C4" s="257"/>
      <c r="D4" s="257"/>
      <c r="E4" s="257"/>
      <c r="F4" s="257"/>
      <c r="G4" s="23"/>
      <c r="H4" s="256" t="s">
        <v>85</v>
      </c>
      <c r="I4" s="257"/>
      <c r="J4" s="257"/>
      <c r="K4" s="257"/>
      <c r="L4" s="257"/>
      <c r="M4" s="257"/>
      <c r="N4" s="23"/>
    </row>
    <row r="5" spans="1:14" s="26" customFormat="1" ht="15" thickBot="1" x14ac:dyDescent="0.4">
      <c r="A5" s="258" t="s">
        <v>131</v>
      </c>
      <c r="B5" s="259"/>
      <c r="C5" s="248">
        <v>91192325</v>
      </c>
      <c r="D5" s="249"/>
      <c r="E5" s="249"/>
      <c r="F5" s="249"/>
      <c r="G5" s="250"/>
      <c r="H5" s="246" t="s">
        <v>86</v>
      </c>
      <c r="I5" s="247"/>
      <c r="J5" s="248">
        <f>C5</f>
        <v>91192325</v>
      </c>
      <c r="K5" s="249"/>
      <c r="L5" s="249"/>
      <c r="M5" s="249"/>
      <c r="N5" s="250"/>
    </row>
    <row r="6" spans="1:14" s="26" customFormat="1" ht="15" thickBot="1" x14ac:dyDescent="0.3">
      <c r="A6" s="251" t="s">
        <v>1</v>
      </c>
      <c r="B6" s="252"/>
      <c r="C6" s="253" t="s">
        <v>265</v>
      </c>
      <c r="D6" s="254"/>
      <c r="E6" s="254"/>
      <c r="F6" s="254"/>
      <c r="G6" s="252"/>
      <c r="H6" s="251" t="s">
        <v>87</v>
      </c>
      <c r="I6" s="252"/>
      <c r="J6" s="253" t="s">
        <v>264</v>
      </c>
      <c r="K6" s="254"/>
      <c r="L6" s="254"/>
      <c r="M6" s="254"/>
      <c r="N6" s="252"/>
    </row>
    <row r="7" spans="1:14" ht="13" thickBot="1" x14ac:dyDescent="0.3">
      <c r="A7" s="210" t="s">
        <v>81</v>
      </c>
      <c r="B7" s="211"/>
      <c r="C7" s="211"/>
      <c r="D7" s="211"/>
      <c r="E7" s="211"/>
      <c r="F7" s="211"/>
      <c r="G7" s="212"/>
      <c r="H7" s="210" t="s">
        <v>88</v>
      </c>
      <c r="I7" s="211"/>
      <c r="J7" s="211"/>
      <c r="K7" s="211"/>
      <c r="L7" s="211"/>
      <c r="M7" s="211"/>
      <c r="N7" s="212"/>
    </row>
    <row r="8" spans="1:14" ht="7.5" customHeight="1" thickBot="1" x14ac:dyDescent="0.3">
      <c r="A8" s="27"/>
      <c r="B8" s="27"/>
      <c r="C8" s="27"/>
      <c r="D8" s="27"/>
      <c r="E8" s="27"/>
      <c r="F8" s="27"/>
      <c r="G8" s="27"/>
      <c r="H8" s="27"/>
      <c r="I8" s="27"/>
      <c r="J8" s="27"/>
      <c r="K8" s="27"/>
      <c r="L8" s="27"/>
      <c r="M8" s="27"/>
      <c r="N8" s="27"/>
    </row>
    <row r="9" spans="1:14" x14ac:dyDescent="0.25">
      <c r="A9" s="213" t="s">
        <v>90</v>
      </c>
      <c r="B9" s="214"/>
      <c r="C9" s="214"/>
      <c r="D9" s="214"/>
      <c r="E9" s="214"/>
      <c r="F9" s="214"/>
      <c r="G9" s="215"/>
      <c r="H9" s="213" t="s">
        <v>91</v>
      </c>
      <c r="I9" s="214"/>
      <c r="J9" s="214"/>
      <c r="K9" s="214"/>
      <c r="L9" s="214"/>
      <c r="M9" s="214"/>
      <c r="N9" s="215"/>
    </row>
    <row r="10" spans="1:14" ht="14.5" x14ac:dyDescent="0.25">
      <c r="A10" s="242" t="s">
        <v>80</v>
      </c>
      <c r="B10" s="243"/>
      <c r="C10" s="243"/>
      <c r="D10" s="243"/>
      <c r="E10" s="24">
        <f>C5</f>
        <v>91192325</v>
      </c>
      <c r="F10" s="244" t="s">
        <v>79</v>
      </c>
      <c r="G10" s="245"/>
      <c r="H10" s="242" t="s">
        <v>89</v>
      </c>
      <c r="I10" s="243"/>
      <c r="J10" s="243"/>
      <c r="K10" s="243"/>
      <c r="L10" s="24">
        <f>J5</f>
        <v>91192325</v>
      </c>
      <c r="M10" s="244" t="s">
        <v>79</v>
      </c>
      <c r="N10" s="245"/>
    </row>
    <row r="11" spans="1:14" ht="41.25" customHeight="1" thickBot="1" x14ac:dyDescent="0.3">
      <c r="A11" s="239" t="s">
        <v>201</v>
      </c>
      <c r="B11" s="240"/>
      <c r="C11" s="240"/>
      <c r="D11" s="240"/>
      <c r="E11" s="240"/>
      <c r="F11" s="240"/>
      <c r="G11" s="241"/>
      <c r="H11" s="239" t="s">
        <v>202</v>
      </c>
      <c r="I11" s="240"/>
      <c r="J11" s="240"/>
      <c r="K11" s="240"/>
      <c r="L11" s="240"/>
      <c r="M11" s="240"/>
      <c r="N11" s="241"/>
    </row>
    <row r="12" spans="1:14" ht="8.15" customHeight="1" thickBot="1" x14ac:dyDescent="0.3">
      <c r="A12" s="27"/>
      <c r="B12" s="27"/>
      <c r="C12" s="27"/>
      <c r="D12" s="27"/>
      <c r="E12" s="27"/>
      <c r="F12" s="27"/>
      <c r="G12" s="27"/>
      <c r="H12" s="27"/>
      <c r="I12" s="27"/>
      <c r="J12" s="27"/>
      <c r="K12" s="27"/>
      <c r="L12" s="27"/>
      <c r="M12" s="27"/>
      <c r="N12" s="27"/>
    </row>
    <row r="13" spans="1:14" ht="41.15" customHeight="1" thickBot="1" x14ac:dyDescent="0.3">
      <c r="A13" s="216" t="s">
        <v>210</v>
      </c>
      <c r="B13" s="217"/>
      <c r="C13" s="217"/>
      <c r="D13" s="217"/>
      <c r="E13" s="217"/>
      <c r="F13" s="217"/>
      <c r="G13" s="218"/>
      <c r="H13" s="216" t="s">
        <v>92</v>
      </c>
      <c r="I13" s="217"/>
      <c r="J13" s="217"/>
      <c r="K13" s="217"/>
      <c r="L13" s="217"/>
      <c r="M13" s="217"/>
      <c r="N13" s="218"/>
    </row>
    <row r="14" spans="1:14" ht="8.15" customHeight="1" thickBot="1" x14ac:dyDescent="0.3">
      <c r="A14" s="26"/>
      <c r="B14" s="26"/>
      <c r="C14" s="26"/>
      <c r="D14" s="26"/>
      <c r="E14" s="26"/>
      <c r="F14" s="26"/>
      <c r="G14" s="26"/>
      <c r="H14" s="26"/>
      <c r="I14" s="26"/>
      <c r="J14" s="26"/>
      <c r="K14" s="26"/>
      <c r="L14" s="26"/>
      <c r="M14" s="26"/>
      <c r="N14" s="26"/>
    </row>
    <row r="15" spans="1:14" x14ac:dyDescent="0.25">
      <c r="A15" s="28" t="s">
        <v>2</v>
      </c>
      <c r="B15" s="29"/>
      <c r="C15" s="29"/>
      <c r="D15" s="29"/>
      <c r="E15" s="29"/>
      <c r="F15" s="29"/>
      <c r="G15" s="30"/>
      <c r="H15" s="28" t="s">
        <v>93</v>
      </c>
      <c r="I15" s="29"/>
      <c r="J15" s="29"/>
      <c r="K15" s="29"/>
      <c r="L15" s="29"/>
      <c r="M15" s="29"/>
      <c r="N15" s="30"/>
    </row>
    <row r="16" spans="1:14" x14ac:dyDescent="0.25">
      <c r="A16" s="219" t="s">
        <v>3</v>
      </c>
      <c r="B16" s="220"/>
      <c r="C16" s="220"/>
      <c r="D16" s="220"/>
      <c r="E16" s="220"/>
      <c r="F16" s="220"/>
      <c r="G16" s="221"/>
      <c r="H16" s="260" t="s">
        <v>94</v>
      </c>
      <c r="I16" s="220"/>
      <c r="J16" s="220"/>
      <c r="K16" s="220"/>
      <c r="L16" s="220"/>
      <c r="M16" s="220"/>
      <c r="N16" s="221"/>
    </row>
    <row r="17" spans="1:16" s="26" customFormat="1" ht="14.5" x14ac:dyDescent="0.35">
      <c r="A17" s="235" t="s">
        <v>4</v>
      </c>
      <c r="B17" s="184"/>
      <c r="C17" s="184"/>
      <c r="D17" s="184"/>
      <c r="E17" s="236"/>
      <c r="F17" s="66" t="s">
        <v>5</v>
      </c>
      <c r="G17" s="31"/>
      <c r="H17" s="235" t="s">
        <v>23</v>
      </c>
      <c r="I17" s="184"/>
      <c r="J17" s="184"/>
      <c r="K17" s="184"/>
      <c r="L17" s="236"/>
      <c r="M17" s="66" t="s">
        <v>5</v>
      </c>
      <c r="N17" s="31"/>
    </row>
    <row r="18" spans="1:16" s="26" customFormat="1" ht="13" x14ac:dyDescent="0.3">
      <c r="A18" s="235" t="s">
        <v>6</v>
      </c>
      <c r="B18" s="236"/>
      <c r="C18" s="114" t="s">
        <v>7</v>
      </c>
      <c r="D18" s="237" t="s">
        <v>8</v>
      </c>
      <c r="E18" s="184"/>
      <c r="F18" s="184"/>
      <c r="G18" s="238"/>
      <c r="H18" s="235" t="s">
        <v>95</v>
      </c>
      <c r="I18" s="236"/>
      <c r="J18" s="114" t="str">
        <f>C18</f>
        <v>3</v>
      </c>
      <c r="K18" s="237" t="s">
        <v>97</v>
      </c>
      <c r="L18" s="184"/>
      <c r="M18" s="184"/>
      <c r="N18" s="238"/>
    </row>
    <row r="19" spans="1:16" s="26" customFormat="1" ht="13" thickBot="1" x14ac:dyDescent="0.3">
      <c r="A19" s="222" t="s">
        <v>9</v>
      </c>
      <c r="B19" s="223"/>
      <c r="C19" s="223"/>
      <c r="D19" s="223"/>
      <c r="E19" s="223"/>
      <c r="F19" s="223"/>
      <c r="G19" s="224"/>
      <c r="H19" s="222" t="s">
        <v>96</v>
      </c>
      <c r="I19" s="223"/>
      <c r="J19" s="223"/>
      <c r="K19" s="223"/>
      <c r="L19" s="223"/>
      <c r="M19" s="223"/>
      <c r="N19" s="224"/>
    </row>
    <row r="20" spans="1:16" s="26" customFormat="1" ht="7.5" customHeight="1" thickBot="1" x14ac:dyDescent="0.3">
      <c r="A20" s="27"/>
      <c r="B20" s="27"/>
      <c r="C20" s="27"/>
      <c r="D20" s="27"/>
      <c r="E20" s="27"/>
      <c r="F20" s="27"/>
      <c r="G20" s="27"/>
      <c r="H20" s="27"/>
      <c r="I20" s="27"/>
      <c r="J20" s="27"/>
      <c r="K20" s="27"/>
      <c r="L20" s="27"/>
      <c r="M20" s="27"/>
      <c r="N20" s="27"/>
    </row>
    <row r="21" spans="1:16" s="26" customFormat="1" x14ac:dyDescent="0.25">
      <c r="A21" s="228" t="s">
        <v>136</v>
      </c>
      <c r="B21" s="229"/>
      <c r="C21" s="229"/>
      <c r="D21" s="229"/>
      <c r="E21" s="229"/>
      <c r="F21" s="229"/>
      <c r="G21" s="230"/>
      <c r="H21" s="228" t="s">
        <v>32</v>
      </c>
      <c r="I21" s="229"/>
      <c r="J21" s="229"/>
      <c r="K21" s="229"/>
      <c r="L21" s="229"/>
      <c r="M21" s="229"/>
      <c r="N21" s="230"/>
    </row>
    <row r="22" spans="1:16" s="26" customFormat="1" ht="13.5" thickBot="1" x14ac:dyDescent="0.35">
      <c r="A22" s="222" t="s">
        <v>18</v>
      </c>
      <c r="B22" s="223"/>
      <c r="C22" s="223"/>
      <c r="D22" s="101">
        <v>0.91666666666666663</v>
      </c>
      <c r="E22" s="115" t="s">
        <v>19</v>
      </c>
      <c r="F22" s="116">
        <v>45996</v>
      </c>
      <c r="G22" s="33"/>
      <c r="H22" s="222" t="s">
        <v>164</v>
      </c>
      <c r="I22" s="223"/>
      <c r="J22" s="223"/>
      <c r="K22" s="101">
        <f>D22</f>
        <v>0.91666666666666663</v>
      </c>
      <c r="L22" s="117" t="s">
        <v>98</v>
      </c>
      <c r="M22" s="116">
        <f>F22</f>
        <v>45996</v>
      </c>
      <c r="N22" s="33"/>
    </row>
    <row r="23" spans="1:16" ht="8.15" customHeight="1" thickBot="1" x14ac:dyDescent="0.3">
      <c r="A23" s="23"/>
      <c r="B23" s="23"/>
      <c r="C23" s="23"/>
      <c r="D23" s="23"/>
      <c r="E23" s="23"/>
      <c r="F23" s="23"/>
      <c r="G23" s="23"/>
      <c r="H23" s="23"/>
      <c r="I23" s="23"/>
      <c r="J23" s="23"/>
      <c r="K23" s="23"/>
      <c r="L23" s="23"/>
      <c r="M23" s="23"/>
      <c r="N23" s="23"/>
    </row>
    <row r="24" spans="1:16" ht="39" customHeight="1" thickBot="1" x14ac:dyDescent="0.3">
      <c r="A24" s="231" t="s">
        <v>211</v>
      </c>
      <c r="B24" s="232"/>
      <c r="C24" s="232"/>
      <c r="D24" s="232"/>
      <c r="E24" s="232"/>
      <c r="F24" s="232"/>
      <c r="G24" s="233"/>
      <c r="H24" s="231" t="s">
        <v>212</v>
      </c>
      <c r="I24" s="232"/>
      <c r="J24" s="232"/>
      <c r="K24" s="232"/>
      <c r="L24" s="232"/>
      <c r="M24" s="232"/>
      <c r="N24" s="233"/>
    </row>
    <row r="25" spans="1:16" ht="26.25" customHeight="1" thickBot="1" x14ac:dyDescent="0.3">
      <c r="A25" s="23"/>
      <c r="B25" s="23"/>
      <c r="C25" s="23"/>
      <c r="D25" s="23"/>
      <c r="E25" s="23"/>
      <c r="F25" s="23"/>
      <c r="G25" s="23"/>
      <c r="H25" s="23"/>
      <c r="I25" s="23"/>
      <c r="J25" s="23"/>
      <c r="K25" s="23"/>
      <c r="L25" s="23"/>
      <c r="M25" s="23"/>
      <c r="N25" s="23"/>
      <c r="O25" s="175"/>
      <c r="P25" s="175"/>
    </row>
    <row r="26" spans="1:16" s="26" customFormat="1" ht="15" thickBot="1" x14ac:dyDescent="0.4">
      <c r="A26" s="210" t="s">
        <v>167</v>
      </c>
      <c r="B26" s="211"/>
      <c r="C26" s="211"/>
      <c r="D26" s="211"/>
      <c r="E26" s="234"/>
      <c r="F26" s="118">
        <f>F22+14</f>
        <v>46010</v>
      </c>
      <c r="G26" s="78"/>
      <c r="H26" s="210" t="s">
        <v>168</v>
      </c>
      <c r="I26" s="211"/>
      <c r="J26" s="211"/>
      <c r="K26" s="211"/>
      <c r="L26" s="234"/>
      <c r="M26" s="119">
        <f>F26</f>
        <v>46010</v>
      </c>
      <c r="N26" s="78"/>
      <c r="O26" s="175"/>
      <c r="P26" s="175"/>
    </row>
    <row r="27" spans="1:16" ht="38.65" customHeight="1" x14ac:dyDescent="0.25">
      <c r="A27" s="183" t="s">
        <v>158</v>
      </c>
      <c r="B27" s="183"/>
      <c r="C27" s="183"/>
      <c r="D27" s="183"/>
      <c r="E27" s="183"/>
      <c r="F27" s="183"/>
      <c r="G27" s="183"/>
      <c r="H27" s="183" t="s">
        <v>213</v>
      </c>
      <c r="I27" s="183"/>
      <c r="J27" s="183"/>
      <c r="K27" s="183"/>
      <c r="L27" s="183"/>
      <c r="M27" s="183"/>
      <c r="N27" s="183"/>
    </row>
    <row r="28" spans="1:16" ht="13.15" customHeight="1" thickBot="1" x14ac:dyDescent="0.3">
      <c r="A28" s="184" t="s">
        <v>214</v>
      </c>
      <c r="B28" s="184"/>
      <c r="C28" s="184"/>
      <c r="D28" s="184"/>
      <c r="E28" s="184"/>
      <c r="F28" s="184"/>
      <c r="G28" s="184"/>
      <c r="H28" s="184" t="s">
        <v>33</v>
      </c>
      <c r="I28" s="184"/>
      <c r="J28" s="184"/>
      <c r="K28" s="184"/>
      <c r="L28" s="184"/>
      <c r="M28" s="184"/>
      <c r="N28" s="184"/>
    </row>
    <row r="29" spans="1:16" s="6" customFormat="1" ht="39" customHeight="1" x14ac:dyDescent="0.3">
      <c r="A29" s="225" t="s">
        <v>137</v>
      </c>
      <c r="B29" s="226"/>
      <c r="C29" s="226"/>
      <c r="D29" s="226"/>
      <c r="E29" s="226"/>
      <c r="F29" s="226"/>
      <c r="G29" s="227"/>
      <c r="H29" s="185" t="s">
        <v>138</v>
      </c>
      <c r="I29" s="186"/>
      <c r="J29" s="186"/>
      <c r="K29" s="186"/>
      <c r="L29" s="186"/>
      <c r="M29" s="186"/>
      <c r="N29" s="187"/>
      <c r="O29" s="176"/>
      <c r="P29" s="176"/>
    </row>
    <row r="30" spans="1:16" s="6" customFormat="1" ht="24.75" customHeight="1" x14ac:dyDescent="0.25">
      <c r="A30" s="198" t="s">
        <v>10</v>
      </c>
      <c r="B30" s="199"/>
      <c r="C30" s="199"/>
      <c r="D30" s="199"/>
      <c r="E30" s="199"/>
      <c r="F30" s="199"/>
      <c r="G30" s="200"/>
      <c r="H30" s="172" t="s">
        <v>24</v>
      </c>
      <c r="I30" s="173"/>
      <c r="J30" s="173"/>
      <c r="K30" s="173"/>
      <c r="L30" s="173"/>
      <c r="M30" s="173"/>
      <c r="N30" s="174"/>
      <c r="O30" s="176"/>
      <c r="P30" s="176"/>
    </row>
    <row r="31" spans="1:16" s="6" customFormat="1" ht="12.75" customHeight="1" x14ac:dyDescent="0.25">
      <c r="A31" s="201" t="s">
        <v>11</v>
      </c>
      <c r="B31" s="202"/>
      <c r="C31" s="202"/>
      <c r="D31" s="202"/>
      <c r="E31" s="202"/>
      <c r="F31" s="202"/>
      <c r="G31" s="203"/>
      <c r="H31" s="21" t="s">
        <v>25</v>
      </c>
      <c r="I31" s="76"/>
      <c r="J31" s="76"/>
      <c r="K31" s="76"/>
      <c r="L31" s="76"/>
      <c r="M31" s="77"/>
      <c r="N31" s="22"/>
      <c r="O31" s="176"/>
      <c r="P31" s="176"/>
    </row>
    <row r="32" spans="1:16" s="6" customFormat="1" ht="12.75" customHeight="1" x14ac:dyDescent="0.25">
      <c r="A32" s="189" t="s">
        <v>12</v>
      </c>
      <c r="B32" s="190"/>
      <c r="C32" s="190"/>
      <c r="D32" s="190"/>
      <c r="E32" s="190"/>
      <c r="F32" s="190"/>
      <c r="G32" s="191"/>
      <c r="H32" s="169" t="s">
        <v>26</v>
      </c>
      <c r="I32" s="170"/>
      <c r="J32" s="170"/>
      <c r="K32" s="170"/>
      <c r="L32" s="170"/>
      <c r="M32" s="170"/>
      <c r="N32" s="171"/>
      <c r="O32" s="176"/>
      <c r="P32" s="176"/>
    </row>
    <row r="33" spans="1:16" s="6" customFormat="1" ht="28.5" customHeight="1" x14ac:dyDescent="0.25">
      <c r="A33" s="204" t="s">
        <v>13</v>
      </c>
      <c r="B33" s="205"/>
      <c r="C33" s="205"/>
      <c r="D33" s="205"/>
      <c r="E33" s="205"/>
      <c r="F33" s="205"/>
      <c r="G33" s="206"/>
      <c r="H33" s="177" t="s">
        <v>27</v>
      </c>
      <c r="I33" s="178"/>
      <c r="J33" s="178"/>
      <c r="K33" s="178"/>
      <c r="L33" s="178"/>
      <c r="M33" s="178"/>
      <c r="N33" s="179"/>
      <c r="O33" s="176"/>
      <c r="P33" s="176"/>
    </row>
    <row r="34" spans="1:16" s="6" customFormat="1" ht="12.65" customHeight="1" x14ac:dyDescent="0.25">
      <c r="A34" s="207" t="s">
        <v>14</v>
      </c>
      <c r="B34" s="208"/>
      <c r="C34" s="208"/>
      <c r="D34" s="208"/>
      <c r="E34" s="208"/>
      <c r="F34" s="208"/>
      <c r="G34" s="209"/>
      <c r="H34" s="180" t="s">
        <v>28</v>
      </c>
      <c r="I34" s="181"/>
      <c r="J34" s="181"/>
      <c r="K34" s="181"/>
      <c r="L34" s="181"/>
      <c r="M34" s="181"/>
      <c r="N34" s="182"/>
      <c r="O34" s="176"/>
      <c r="P34" s="176"/>
    </row>
    <row r="35" spans="1:16" s="6" customFormat="1" ht="12.75" customHeight="1" x14ac:dyDescent="0.25">
      <c r="A35" s="189" t="s">
        <v>15</v>
      </c>
      <c r="B35" s="190"/>
      <c r="C35" s="190"/>
      <c r="D35" s="190"/>
      <c r="E35" s="190"/>
      <c r="F35" s="190"/>
      <c r="G35" s="191"/>
      <c r="H35" s="195" t="s">
        <v>29</v>
      </c>
      <c r="I35" s="196"/>
      <c r="J35" s="196"/>
      <c r="K35" s="196"/>
      <c r="L35" s="196"/>
      <c r="M35" s="196"/>
      <c r="N35" s="197"/>
      <c r="O35" s="176"/>
      <c r="P35" s="176"/>
    </row>
    <row r="36" spans="1:16" s="6" customFormat="1" ht="12.75" customHeight="1" x14ac:dyDescent="0.25">
      <c r="A36" s="189" t="s">
        <v>16</v>
      </c>
      <c r="B36" s="190"/>
      <c r="C36" s="190"/>
      <c r="D36" s="190"/>
      <c r="E36" s="190"/>
      <c r="F36" s="190"/>
      <c r="G36" s="191"/>
      <c r="H36" s="169" t="s">
        <v>30</v>
      </c>
      <c r="I36" s="170"/>
      <c r="J36" s="170"/>
      <c r="K36" s="170"/>
      <c r="L36" s="170"/>
      <c r="M36" s="170"/>
      <c r="N36" s="171"/>
      <c r="O36" s="176"/>
      <c r="P36" s="176"/>
    </row>
    <row r="37" spans="1:16" s="6" customFormat="1" ht="15.75" customHeight="1" thickBot="1" x14ac:dyDescent="0.3">
      <c r="A37" s="192" t="s">
        <v>17</v>
      </c>
      <c r="B37" s="193"/>
      <c r="C37" s="193"/>
      <c r="D37" s="193"/>
      <c r="E37" s="193"/>
      <c r="F37" s="193"/>
      <c r="G37" s="194"/>
      <c r="H37" s="192" t="s">
        <v>31</v>
      </c>
      <c r="I37" s="193"/>
      <c r="J37" s="193"/>
      <c r="K37" s="193"/>
      <c r="L37" s="193"/>
      <c r="M37" s="193"/>
      <c r="N37" s="194"/>
      <c r="O37" s="176"/>
      <c r="P37" s="176"/>
    </row>
    <row r="38" spans="1:16" s="6" customFormat="1" ht="9" customHeight="1" thickBot="1" x14ac:dyDescent="0.3">
      <c r="A38" s="188"/>
      <c r="B38" s="188"/>
      <c r="C38" s="188"/>
      <c r="D38" s="188"/>
      <c r="E38" s="188"/>
      <c r="F38" s="188"/>
      <c r="G38" s="188"/>
      <c r="H38" s="188"/>
      <c r="I38" s="188"/>
      <c r="J38" s="188"/>
      <c r="K38" s="188"/>
      <c r="L38" s="188"/>
      <c r="M38" s="188"/>
      <c r="N38" s="188"/>
      <c r="O38" s="176"/>
      <c r="P38" s="176"/>
    </row>
    <row r="39" spans="1:16" ht="14.25" customHeight="1" x14ac:dyDescent="0.35">
      <c r="A39" s="23"/>
      <c r="B39" s="23"/>
      <c r="C39" s="23"/>
      <c r="D39" s="23"/>
      <c r="E39" s="32"/>
      <c r="F39" s="23"/>
      <c r="G39" s="23"/>
      <c r="H39" s="23"/>
      <c r="I39" s="23"/>
      <c r="J39" s="23"/>
      <c r="K39" s="23"/>
      <c r="L39" s="32"/>
      <c r="M39" s="23"/>
      <c r="N39" s="23"/>
    </row>
    <row r="40" spans="1:16" ht="13.15" customHeight="1" x14ac:dyDescent="0.3">
      <c r="A40" s="34" t="s">
        <v>20</v>
      </c>
      <c r="B40" s="23"/>
      <c r="C40" s="23"/>
      <c r="D40" s="23"/>
      <c r="E40" s="23"/>
      <c r="F40" s="23"/>
      <c r="G40" s="23"/>
      <c r="H40" s="34" t="s">
        <v>34</v>
      </c>
      <c r="I40" s="23"/>
      <c r="J40" s="23"/>
      <c r="K40" s="23"/>
      <c r="L40" s="23"/>
      <c r="M40" s="23"/>
      <c r="N40" s="23"/>
    </row>
    <row r="41" spans="1:16" ht="11.65" customHeight="1" x14ac:dyDescent="0.3">
      <c r="A41" s="34" t="s">
        <v>21</v>
      </c>
      <c r="B41" s="23"/>
      <c r="C41" s="23"/>
      <c r="D41" s="23"/>
      <c r="E41" s="23"/>
      <c r="F41" s="23"/>
      <c r="G41" s="23"/>
      <c r="H41" s="34" t="s">
        <v>35</v>
      </c>
      <c r="I41" s="23"/>
      <c r="J41" s="23"/>
      <c r="K41" s="23"/>
      <c r="L41" s="23"/>
      <c r="M41" s="23"/>
      <c r="N41" s="23"/>
    </row>
    <row r="42" spans="1:16"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7">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8:G38"/>
    <mergeCell ref="H38:N38"/>
    <mergeCell ref="A35:G35"/>
    <mergeCell ref="A36:G36"/>
    <mergeCell ref="A37:G37"/>
    <mergeCell ref="H35:N35"/>
    <mergeCell ref="H36:N36"/>
    <mergeCell ref="H32:N32"/>
    <mergeCell ref="H30:N30"/>
    <mergeCell ref="O25:P26"/>
    <mergeCell ref="O29:P38"/>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5"/>
  <sheetViews>
    <sheetView view="pageLayout" zoomScaleNormal="100" workbookViewId="0">
      <selection activeCell="G5" sqref="G5:H5"/>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9" ht="13" thickBot="1" x14ac:dyDescent="0.3">
      <c r="A1" s="1" t="s">
        <v>239</v>
      </c>
      <c r="E1" s="1" t="s">
        <v>239</v>
      </c>
    </row>
    <row r="2" spans="1:9" ht="14.5" thickBot="1" x14ac:dyDescent="0.35">
      <c r="A2" s="290" t="s">
        <v>139</v>
      </c>
      <c r="B2" s="291"/>
      <c r="C2" s="291"/>
      <c r="D2" s="291"/>
      <c r="E2" s="290" t="s">
        <v>140</v>
      </c>
      <c r="F2" s="291"/>
      <c r="G2" s="291"/>
      <c r="H2" s="314"/>
    </row>
    <row r="3" spans="1:9" ht="46.15" customHeight="1" thickBot="1" x14ac:dyDescent="0.3">
      <c r="A3" s="315">
        <v>1</v>
      </c>
      <c r="B3" s="326" t="s">
        <v>128</v>
      </c>
      <c r="C3" s="324" t="s">
        <v>235</v>
      </c>
      <c r="D3" s="325"/>
      <c r="E3" s="315">
        <v>1</v>
      </c>
      <c r="F3" s="318" t="s">
        <v>129</v>
      </c>
      <c r="G3" s="295" t="s">
        <v>237</v>
      </c>
      <c r="H3" s="296"/>
      <c r="I3" s="51"/>
    </row>
    <row r="4" spans="1:9" ht="42.65" customHeight="1" thickBot="1" x14ac:dyDescent="0.3">
      <c r="A4" s="316"/>
      <c r="B4" s="327"/>
      <c r="C4" s="277" t="s">
        <v>236</v>
      </c>
      <c r="D4" s="285"/>
      <c r="E4" s="316"/>
      <c r="F4" s="319"/>
      <c r="G4" s="312" t="s">
        <v>238</v>
      </c>
      <c r="H4" s="296"/>
      <c r="I4" s="51"/>
    </row>
    <row r="5" spans="1:9" ht="70.900000000000006" customHeight="1" thickBot="1" x14ac:dyDescent="0.3">
      <c r="A5" s="317"/>
      <c r="B5" s="328"/>
      <c r="C5" s="279" t="s">
        <v>244</v>
      </c>
      <c r="D5" s="285"/>
      <c r="E5" s="317"/>
      <c r="F5" s="320"/>
      <c r="G5" s="283" t="s">
        <v>245</v>
      </c>
      <c r="H5" s="321"/>
      <c r="I5" s="51"/>
    </row>
    <row r="6" spans="1:9" ht="41.25" customHeight="1" thickBot="1" x14ac:dyDescent="0.3">
      <c r="A6" s="35">
        <v>2</v>
      </c>
      <c r="B6" s="277" t="s">
        <v>216</v>
      </c>
      <c r="C6" s="278"/>
      <c r="D6" s="285"/>
      <c r="E6" s="35">
        <v>2</v>
      </c>
      <c r="F6" s="295" t="s">
        <v>215</v>
      </c>
      <c r="G6" s="296"/>
      <c r="H6" s="296"/>
    </row>
    <row r="7" spans="1:9" ht="44.25" customHeight="1" thickBot="1" x14ac:dyDescent="0.3">
      <c r="A7" s="36">
        <v>3</v>
      </c>
      <c r="B7" s="322" t="s">
        <v>147</v>
      </c>
      <c r="C7" s="323"/>
      <c r="D7" s="323"/>
      <c r="E7" s="36">
        <v>3</v>
      </c>
      <c r="F7" s="303" t="s">
        <v>165</v>
      </c>
      <c r="G7" s="304"/>
      <c r="H7" s="304"/>
    </row>
    <row r="8" spans="1:9" ht="30.65" customHeight="1" thickBot="1" x14ac:dyDescent="0.3">
      <c r="A8" s="35">
        <v>4</v>
      </c>
      <c r="B8" s="312" t="s">
        <v>166</v>
      </c>
      <c r="C8" s="313"/>
      <c r="D8" s="313"/>
      <c r="E8" s="35">
        <v>4</v>
      </c>
      <c r="F8" s="312" t="s">
        <v>163</v>
      </c>
      <c r="G8" s="313"/>
      <c r="H8" s="313"/>
    </row>
    <row r="9" spans="1:9" ht="13.9" customHeight="1" thickBot="1" x14ac:dyDescent="0.35">
      <c r="A9" s="297" t="s">
        <v>217</v>
      </c>
      <c r="B9" s="298"/>
      <c r="C9" s="298"/>
      <c r="D9" s="299"/>
      <c r="E9" s="297" t="s">
        <v>218</v>
      </c>
      <c r="F9" s="298"/>
      <c r="G9" s="298"/>
      <c r="H9" s="299"/>
    </row>
    <row r="10" spans="1:9" ht="16.899999999999999" customHeight="1" thickBot="1" x14ac:dyDescent="0.3">
      <c r="A10" s="310"/>
      <c r="B10" s="310"/>
      <c r="C10" s="310"/>
      <c r="D10" s="310"/>
      <c r="E10" s="311"/>
      <c r="F10" s="311"/>
      <c r="G10" s="311"/>
      <c r="H10" s="311"/>
    </row>
    <row r="11" spans="1:9" ht="19.5" customHeight="1" thickBot="1" x14ac:dyDescent="0.4">
      <c r="A11" s="300" t="s">
        <v>67</v>
      </c>
      <c r="B11" s="301"/>
      <c r="C11" s="301"/>
      <c r="D11" s="302"/>
      <c r="E11" s="300" t="s">
        <v>68</v>
      </c>
      <c r="F11" s="301"/>
      <c r="G11" s="301"/>
      <c r="H11" s="302"/>
    </row>
    <row r="12" spans="1:9" ht="25.15" customHeight="1" x14ac:dyDescent="0.35">
      <c r="A12" s="306" t="s">
        <v>69</v>
      </c>
      <c r="B12" s="307"/>
      <c r="C12" s="307"/>
      <c r="D12" s="308"/>
      <c r="E12" s="309" t="s">
        <v>219</v>
      </c>
      <c r="F12" s="308"/>
      <c r="G12" s="308"/>
      <c r="H12" s="308"/>
      <c r="I12" s="37"/>
    </row>
    <row r="13" spans="1:9" ht="25.9" customHeight="1" x14ac:dyDescent="0.35">
      <c r="A13" s="270" t="s">
        <v>70</v>
      </c>
      <c r="B13" s="271"/>
      <c r="C13" s="271"/>
      <c r="D13" s="263"/>
      <c r="E13" s="267" t="s">
        <v>71</v>
      </c>
      <c r="F13" s="263"/>
      <c r="G13" s="263"/>
      <c r="H13" s="263"/>
      <c r="I13" s="37"/>
    </row>
    <row r="14" spans="1:9" ht="13.5" customHeight="1" x14ac:dyDescent="0.35">
      <c r="A14" s="270" t="s">
        <v>72</v>
      </c>
      <c r="B14" s="271"/>
      <c r="C14" s="271"/>
      <c r="D14" s="263"/>
      <c r="E14" s="305" t="s">
        <v>73</v>
      </c>
      <c r="F14" s="263"/>
      <c r="G14" s="263"/>
      <c r="H14" s="263"/>
      <c r="I14" s="37"/>
    </row>
    <row r="15" spans="1:9" ht="82.5" customHeight="1" x14ac:dyDescent="0.35">
      <c r="A15" s="264" t="s">
        <v>233</v>
      </c>
      <c r="B15" s="265"/>
      <c r="C15" s="265"/>
      <c r="D15" s="266"/>
      <c r="E15" s="267" t="s">
        <v>234</v>
      </c>
      <c r="F15" s="263"/>
      <c r="G15" s="263"/>
      <c r="H15" s="268"/>
      <c r="I15" s="52"/>
    </row>
    <row r="16" spans="1:9" ht="10.15" customHeight="1" x14ac:dyDescent="0.35">
      <c r="A16" s="261" t="s">
        <v>74</v>
      </c>
      <c r="B16" s="262"/>
      <c r="C16" s="262"/>
      <c r="D16" s="262"/>
      <c r="E16" s="261" t="s">
        <v>74</v>
      </c>
      <c r="F16" s="263"/>
      <c r="G16" s="263"/>
      <c r="H16" s="263"/>
      <c r="I16" s="37"/>
    </row>
    <row r="17" spans="1:9" ht="27" customHeight="1" x14ac:dyDescent="0.35">
      <c r="A17" s="270" t="s">
        <v>75</v>
      </c>
      <c r="B17" s="271"/>
      <c r="C17" s="271"/>
      <c r="D17" s="263"/>
      <c r="E17" s="267" t="s">
        <v>76</v>
      </c>
      <c r="F17" s="263"/>
      <c r="G17" s="263"/>
      <c r="H17" s="263"/>
      <c r="I17" s="51"/>
    </row>
    <row r="18" spans="1:9" ht="13.15" customHeight="1" x14ac:dyDescent="0.35">
      <c r="A18" s="270" t="s">
        <v>77</v>
      </c>
      <c r="B18" s="271"/>
      <c r="C18" s="271"/>
      <c r="D18" s="263"/>
      <c r="E18" s="267" t="s">
        <v>78</v>
      </c>
      <c r="F18" s="263"/>
      <c r="G18" s="263"/>
      <c r="H18" s="263"/>
      <c r="I18" s="37"/>
    </row>
    <row r="19" spans="1:9" ht="33" customHeight="1" x14ac:dyDescent="0.35">
      <c r="A19" s="272" t="s">
        <v>141</v>
      </c>
      <c r="B19" s="273"/>
      <c r="C19" s="273"/>
      <c r="D19" s="274"/>
      <c r="E19" s="269" t="s">
        <v>220</v>
      </c>
      <c r="F19" s="263"/>
      <c r="G19" s="263"/>
      <c r="H19" s="263"/>
      <c r="I19" s="37"/>
    </row>
    <row r="20" spans="1:9" ht="25.5" customHeight="1" x14ac:dyDescent="0.35">
      <c r="A20" s="294" t="s">
        <v>203</v>
      </c>
      <c r="B20" s="273"/>
      <c r="C20" s="273"/>
      <c r="D20" s="274"/>
      <c r="E20" s="269" t="s">
        <v>204</v>
      </c>
      <c r="F20" s="263"/>
      <c r="G20" s="263"/>
      <c r="H20" s="263"/>
      <c r="I20" s="37"/>
    </row>
    <row r="21" spans="1:9" ht="28.15" customHeight="1" x14ac:dyDescent="0.35">
      <c r="A21" s="294" t="s">
        <v>83</v>
      </c>
      <c r="B21" s="273"/>
      <c r="C21" s="273"/>
      <c r="D21" s="274"/>
      <c r="E21" s="289" t="s">
        <v>84</v>
      </c>
      <c r="F21" s="274"/>
      <c r="G21" s="274"/>
      <c r="H21" s="274"/>
      <c r="I21" s="37"/>
    </row>
    <row r="22" spans="1:9" x14ac:dyDescent="0.25">
      <c r="A22" s="288" t="s">
        <v>132</v>
      </c>
      <c r="B22" s="288"/>
      <c r="C22" s="288"/>
      <c r="D22" s="288"/>
      <c r="E22" s="289" t="s">
        <v>133</v>
      </c>
      <c r="F22" s="288"/>
      <c r="G22" s="288"/>
      <c r="H22" s="288"/>
      <c r="I22" s="37"/>
    </row>
    <row r="23" spans="1:9" ht="28.15" customHeight="1" x14ac:dyDescent="0.25">
      <c r="A23" s="288" t="s">
        <v>145</v>
      </c>
      <c r="B23" s="288"/>
      <c r="C23" s="288"/>
      <c r="D23" s="288"/>
      <c r="E23" s="289" t="s">
        <v>146</v>
      </c>
      <c r="F23" s="288"/>
      <c r="G23" s="288"/>
      <c r="H23" s="288"/>
      <c r="I23" s="37"/>
    </row>
    <row r="24" spans="1:9" x14ac:dyDescent="0.25">
      <c r="A24" s="288" t="s">
        <v>134</v>
      </c>
      <c r="B24" s="288"/>
      <c r="C24" s="288"/>
      <c r="D24" s="288"/>
      <c r="E24" s="289" t="s">
        <v>135</v>
      </c>
      <c r="F24" s="288"/>
      <c r="G24" s="288"/>
      <c r="H24" s="288"/>
      <c r="I24" s="37"/>
    </row>
    <row r="25" spans="1:9" ht="27" customHeight="1" x14ac:dyDescent="0.25">
      <c r="A25" s="288" t="s">
        <v>194</v>
      </c>
      <c r="B25" s="288"/>
      <c r="C25" s="288"/>
      <c r="D25" s="288"/>
      <c r="E25" s="289" t="s">
        <v>221</v>
      </c>
      <c r="F25" s="288"/>
      <c r="G25" s="288"/>
      <c r="H25" s="288"/>
      <c r="I25" s="37"/>
    </row>
    <row r="26" spans="1:9" ht="24.65" customHeight="1" x14ac:dyDescent="0.25">
      <c r="A26" s="292" t="s">
        <v>193</v>
      </c>
      <c r="B26" s="293"/>
      <c r="C26" s="293"/>
      <c r="D26" s="293"/>
      <c r="E26" s="276" t="s">
        <v>222</v>
      </c>
      <c r="F26" s="293"/>
      <c r="G26" s="293"/>
      <c r="H26" s="293"/>
    </row>
    <row r="27" spans="1:9" ht="39.75" customHeight="1" x14ac:dyDescent="0.25">
      <c r="A27" s="292" t="s">
        <v>205</v>
      </c>
      <c r="B27" s="292"/>
      <c r="C27" s="292"/>
      <c r="D27" s="292"/>
      <c r="E27" s="275" t="s">
        <v>206</v>
      </c>
      <c r="F27" s="275"/>
      <c r="G27" s="275"/>
      <c r="H27" s="276"/>
    </row>
    <row r="28" spans="1:9" ht="12.65" customHeight="1" thickBot="1" x14ac:dyDescent="0.3">
      <c r="A28" s="23"/>
      <c r="B28" s="23"/>
      <c r="C28" s="23"/>
      <c r="D28" s="23"/>
      <c r="E28" s="23"/>
      <c r="F28" s="23"/>
      <c r="G28" s="23"/>
      <c r="H28" s="23"/>
    </row>
    <row r="29" spans="1:9" ht="20.5" customHeight="1" thickBot="1" x14ac:dyDescent="0.35">
      <c r="A29" s="290" t="s">
        <v>142</v>
      </c>
      <c r="B29" s="291"/>
      <c r="C29" s="291"/>
      <c r="D29" s="291"/>
      <c r="E29" s="290" t="s">
        <v>143</v>
      </c>
      <c r="F29" s="291"/>
      <c r="G29" s="291"/>
      <c r="H29" s="291"/>
    </row>
    <row r="30" spans="1:9" ht="78.75" customHeight="1" thickBot="1" x14ac:dyDescent="0.3">
      <c r="A30" s="277" t="s">
        <v>197</v>
      </c>
      <c r="B30" s="278"/>
      <c r="C30" s="278"/>
      <c r="D30" s="278"/>
      <c r="E30" s="281" t="s">
        <v>223</v>
      </c>
      <c r="F30" s="282"/>
      <c r="G30" s="282"/>
      <c r="H30" s="282"/>
    </row>
    <row r="31" spans="1:9" ht="156" customHeight="1" thickBot="1" x14ac:dyDescent="0.3">
      <c r="A31" s="277" t="s">
        <v>198</v>
      </c>
      <c r="B31" s="278"/>
      <c r="C31" s="278"/>
      <c r="D31" s="278"/>
      <c r="E31" s="281" t="s">
        <v>224</v>
      </c>
      <c r="F31" s="282"/>
      <c r="G31" s="282"/>
      <c r="H31" s="282"/>
    </row>
    <row r="32" spans="1:9" ht="157.5" customHeight="1" thickBot="1" x14ac:dyDescent="0.3">
      <c r="A32" s="279" t="s">
        <v>199</v>
      </c>
      <c r="B32" s="280"/>
      <c r="C32" s="280"/>
      <c r="D32" s="280"/>
      <c r="E32" s="283" t="s">
        <v>225</v>
      </c>
      <c r="F32" s="284"/>
      <c r="G32" s="284"/>
      <c r="H32" s="284"/>
    </row>
    <row r="33" spans="1:8" ht="36" customHeight="1" thickBot="1" x14ac:dyDescent="0.3">
      <c r="A33" s="286" t="s">
        <v>144</v>
      </c>
      <c r="B33" s="287"/>
      <c r="C33" s="287"/>
      <c r="D33" s="287"/>
      <c r="E33" s="286" t="s">
        <v>226</v>
      </c>
      <c r="F33" s="287"/>
      <c r="G33" s="287"/>
      <c r="H33" s="287"/>
    </row>
    <row r="34" spans="1:8" s="6" customFormat="1" ht="39" customHeight="1" x14ac:dyDescent="0.25">
      <c r="A34" s="67"/>
      <c r="B34" s="62"/>
      <c r="C34" s="62"/>
      <c r="D34" s="62"/>
      <c r="E34" s="68"/>
      <c r="F34" s="68"/>
      <c r="G34" s="68"/>
      <c r="H34" s="68"/>
    </row>
    <row r="35" spans="1:8" s="6" customFormat="1" ht="26.25" customHeight="1" x14ac:dyDescent="0.25">
      <c r="A35" s="62"/>
      <c r="B35" s="62"/>
      <c r="C35" s="62"/>
      <c r="D35" s="62"/>
      <c r="E35" s="68"/>
      <c r="F35" s="68"/>
      <c r="G35" s="68"/>
      <c r="H35" s="68"/>
    </row>
    <row r="36" spans="1:8" s="6" customFormat="1" x14ac:dyDescent="0.25">
      <c r="A36" s="27"/>
      <c r="B36" s="27"/>
      <c r="C36" s="27"/>
      <c r="D36" s="27"/>
      <c r="E36" s="25"/>
      <c r="F36" s="25"/>
      <c r="G36" s="25"/>
      <c r="H36" s="25"/>
    </row>
    <row r="37" spans="1:8" s="6" customFormat="1" x14ac:dyDescent="0.25">
      <c r="A37" s="69"/>
      <c r="B37" s="69"/>
      <c r="C37" s="69"/>
      <c r="D37" s="69"/>
      <c r="E37" s="70"/>
      <c r="F37" s="70"/>
      <c r="G37" s="70"/>
      <c r="H37" s="70"/>
    </row>
    <row r="38" spans="1:8" s="6" customFormat="1" ht="28.5" customHeight="1" x14ac:dyDescent="0.25">
      <c r="A38" s="71"/>
      <c r="B38" s="71"/>
      <c r="C38" s="71"/>
      <c r="D38" s="71"/>
      <c r="E38" s="72"/>
      <c r="F38" s="72"/>
      <c r="G38" s="72"/>
      <c r="H38" s="72"/>
    </row>
    <row r="39" spans="1:8" s="6" customFormat="1" ht="12.65" customHeight="1" x14ac:dyDescent="0.25">
      <c r="A39" s="73"/>
      <c r="B39" s="73"/>
      <c r="C39" s="73"/>
      <c r="D39" s="73"/>
      <c r="E39" s="74"/>
      <c r="F39" s="74"/>
      <c r="G39" s="74"/>
      <c r="H39" s="74"/>
    </row>
    <row r="40" spans="1:8" s="6" customFormat="1" x14ac:dyDescent="0.25">
      <c r="A40" s="69"/>
      <c r="B40" s="69"/>
      <c r="C40" s="69"/>
      <c r="D40" s="69"/>
      <c r="E40" s="75"/>
      <c r="F40" s="75"/>
      <c r="G40" s="75"/>
      <c r="H40" s="75"/>
    </row>
    <row r="41" spans="1:8" s="6" customFormat="1" x14ac:dyDescent="0.25">
      <c r="A41" s="69"/>
      <c r="B41" s="69"/>
      <c r="C41" s="69"/>
      <c r="D41" s="69"/>
      <c r="E41" s="70"/>
      <c r="F41" s="70"/>
      <c r="G41" s="70"/>
      <c r="H41" s="70"/>
    </row>
    <row r="42" spans="1:8" s="6" customFormat="1" ht="15.75" customHeight="1" x14ac:dyDescent="0.25">
      <c r="A42" s="75"/>
      <c r="B42" s="75"/>
      <c r="C42" s="75"/>
      <c r="D42" s="75"/>
      <c r="E42" s="75"/>
      <c r="F42" s="75"/>
      <c r="G42" s="75"/>
      <c r="H42" s="75"/>
    </row>
    <row r="43" spans="1:8" ht="8.15" customHeight="1" x14ac:dyDescent="0.25">
      <c r="A43" s="23"/>
      <c r="B43" s="23"/>
      <c r="C43" s="23"/>
      <c r="D43" s="23"/>
      <c r="E43" s="23"/>
      <c r="F43" s="23"/>
      <c r="G43" s="23"/>
      <c r="H43" s="23"/>
    </row>
    <row r="44" spans="1:8" ht="13.15" customHeight="1" x14ac:dyDescent="0.3">
      <c r="A44" s="34"/>
      <c r="B44" s="23"/>
      <c r="C44" s="23"/>
      <c r="D44" s="23"/>
      <c r="E44" s="34"/>
      <c r="F44" s="23"/>
      <c r="G44" s="23"/>
      <c r="H44" s="23"/>
    </row>
    <row r="45" spans="1:8" ht="13" x14ac:dyDescent="0.3">
      <c r="A45" s="34"/>
      <c r="B45" s="23"/>
      <c r="C45" s="23"/>
      <c r="D45" s="23"/>
      <c r="E45" s="34"/>
      <c r="F45" s="23"/>
      <c r="G45" s="23"/>
      <c r="H45" s="23"/>
    </row>
    <row r="46" spans="1:8" x14ac:dyDescent="0.25">
      <c r="A46" s="26"/>
      <c r="B46" s="26"/>
      <c r="C46" s="26"/>
      <c r="D46" s="26"/>
      <c r="E46" s="26"/>
      <c r="F46" s="26"/>
      <c r="G46" s="26"/>
      <c r="H46" s="26"/>
    </row>
    <row r="47" spans="1:8" ht="15.75" customHeight="1" x14ac:dyDescent="0.25">
      <c r="A47" s="23"/>
      <c r="B47" s="23"/>
      <c r="C47" s="23"/>
      <c r="D47" s="23"/>
      <c r="E47" s="26"/>
      <c r="F47" s="26"/>
      <c r="G47" s="26"/>
      <c r="H47" s="26"/>
    </row>
    <row r="48" spans="1:8" x14ac:dyDescent="0.25">
      <c r="A48" s="26"/>
      <c r="B48" s="26"/>
      <c r="C48" s="26"/>
      <c r="D48" s="26"/>
      <c r="E48" s="26"/>
      <c r="F48" s="26"/>
      <c r="G48" s="26"/>
      <c r="H48" s="26"/>
    </row>
    <row r="49" spans="1:8" x14ac:dyDescent="0.25">
      <c r="A49" s="26"/>
      <c r="B49" s="26"/>
      <c r="C49" s="26"/>
      <c r="D49" s="26"/>
      <c r="E49" s="26"/>
      <c r="F49" s="26"/>
      <c r="G49" s="26"/>
      <c r="H49" s="26"/>
    </row>
    <row r="50" spans="1:8" x14ac:dyDescent="0.25">
      <c r="A50" s="26"/>
      <c r="B50" s="26"/>
      <c r="C50" s="26"/>
      <c r="D50" s="26"/>
      <c r="E50" s="26"/>
      <c r="F50" s="26"/>
      <c r="G50" s="26"/>
      <c r="H50" s="26"/>
    </row>
    <row r="51" spans="1:8" x14ac:dyDescent="0.25">
      <c r="A51" s="26"/>
      <c r="B51" s="26"/>
      <c r="C51" s="26"/>
      <c r="D51" s="26"/>
      <c r="E51" s="26"/>
      <c r="F51" s="26"/>
      <c r="G51" s="26"/>
      <c r="H51" s="26"/>
    </row>
    <row r="52" spans="1:8" x14ac:dyDescent="0.25">
      <c r="A52" s="26"/>
      <c r="B52" s="26"/>
      <c r="C52" s="26"/>
      <c r="D52" s="26"/>
      <c r="E52" s="26"/>
      <c r="F52" s="26"/>
      <c r="G52" s="26"/>
      <c r="H52" s="26"/>
    </row>
    <row r="53" spans="1:8" x14ac:dyDescent="0.25">
      <c r="A53" s="26"/>
      <c r="B53" s="26"/>
      <c r="C53" s="26"/>
      <c r="D53" s="26"/>
      <c r="E53" s="26"/>
      <c r="F53" s="26"/>
      <c r="G53" s="26"/>
      <c r="H53" s="26"/>
    </row>
    <row r="54" spans="1:8" x14ac:dyDescent="0.25">
      <c r="A54" s="26"/>
      <c r="B54" s="26"/>
      <c r="C54" s="26"/>
      <c r="D54" s="26"/>
      <c r="E54" s="26"/>
      <c r="F54" s="26"/>
      <c r="G54" s="26"/>
      <c r="H54" s="26"/>
    </row>
    <row r="55" spans="1:8" ht="6.75" customHeight="1" x14ac:dyDescent="0.25">
      <c r="A55" s="26"/>
      <c r="B55" s="26"/>
      <c r="C55" s="26"/>
      <c r="D55" s="26"/>
      <c r="E55" s="26"/>
      <c r="F55" s="26"/>
      <c r="G55" s="26"/>
      <c r="H55" s="26"/>
    </row>
    <row r="56" spans="1:8" x14ac:dyDescent="0.25">
      <c r="A56" s="26"/>
      <c r="B56" s="26"/>
      <c r="C56" s="26"/>
      <c r="D56" s="26"/>
      <c r="E56" s="26"/>
      <c r="F56" s="26"/>
      <c r="G56" s="26"/>
      <c r="H56" s="26"/>
    </row>
    <row r="57" spans="1:8" x14ac:dyDescent="0.25">
      <c r="A57" s="26"/>
      <c r="B57" s="26"/>
      <c r="C57" s="26"/>
      <c r="D57" s="26"/>
      <c r="E57" s="26"/>
      <c r="F57" s="26"/>
      <c r="G57" s="26"/>
      <c r="H57" s="26"/>
    </row>
    <row r="58" spans="1:8" x14ac:dyDescent="0.25">
      <c r="A58" s="26"/>
      <c r="B58" s="26"/>
      <c r="C58" s="26"/>
      <c r="D58" s="26"/>
      <c r="E58" s="26"/>
      <c r="F58" s="26"/>
      <c r="G58" s="26"/>
      <c r="H58" s="26"/>
    </row>
    <row r="59" spans="1:8" x14ac:dyDescent="0.25">
      <c r="A59" s="26"/>
      <c r="B59" s="26"/>
      <c r="C59" s="26"/>
      <c r="D59" s="26"/>
      <c r="E59" s="26"/>
      <c r="F59" s="26"/>
      <c r="G59" s="26"/>
      <c r="H59" s="26"/>
    </row>
    <row r="60" spans="1:8" x14ac:dyDescent="0.25">
      <c r="A60" s="26"/>
      <c r="B60" s="26"/>
      <c r="C60" s="26"/>
      <c r="D60" s="26"/>
      <c r="E60" s="26"/>
      <c r="F60" s="26"/>
      <c r="G60" s="26"/>
      <c r="H60" s="26"/>
    </row>
    <row r="61" spans="1:8" ht="26.25" customHeight="1" x14ac:dyDescent="0.25">
      <c r="A61" s="26"/>
      <c r="B61" s="26"/>
      <c r="C61" s="26"/>
      <c r="D61" s="26"/>
      <c r="E61" s="26"/>
      <c r="F61" s="26"/>
      <c r="G61" s="26"/>
      <c r="H61" s="26"/>
    </row>
    <row r="62" spans="1:8" x14ac:dyDescent="0.25">
      <c r="A62" s="26"/>
      <c r="B62" s="26"/>
      <c r="C62" s="26"/>
      <c r="D62" s="26"/>
      <c r="E62" s="26"/>
      <c r="F62" s="26"/>
      <c r="G62" s="26"/>
      <c r="H62" s="26"/>
    </row>
    <row r="63" spans="1:8" x14ac:dyDescent="0.25">
      <c r="A63" s="26"/>
      <c r="B63" s="26"/>
      <c r="C63" s="26"/>
      <c r="D63" s="26"/>
      <c r="E63" s="26"/>
      <c r="F63" s="26"/>
      <c r="G63" s="26"/>
      <c r="H63" s="26"/>
    </row>
    <row r="64" spans="1:8" ht="42.75" customHeight="1" x14ac:dyDescent="0.25"/>
    <row r="65" ht="17.25" customHeight="1" x14ac:dyDescent="0.25"/>
  </sheetData>
  <mergeCells count="66">
    <mergeCell ref="E10:H10"/>
    <mergeCell ref="B8:D8"/>
    <mergeCell ref="F8:H8"/>
    <mergeCell ref="E2:H2"/>
    <mergeCell ref="G3:H3"/>
    <mergeCell ref="G4:H4"/>
    <mergeCell ref="E3:E5"/>
    <mergeCell ref="F3:F5"/>
    <mergeCell ref="G5:H5"/>
    <mergeCell ref="A2:D2"/>
    <mergeCell ref="B6:D6"/>
    <mergeCell ref="B7:D7"/>
    <mergeCell ref="C3:D3"/>
    <mergeCell ref="C4:D4"/>
    <mergeCell ref="A3:A5"/>
    <mergeCell ref="B3:B5"/>
    <mergeCell ref="A21:D21"/>
    <mergeCell ref="E21:H21"/>
    <mergeCell ref="A20:D20"/>
    <mergeCell ref="F6:H6"/>
    <mergeCell ref="A9:D9"/>
    <mergeCell ref="A11:D11"/>
    <mergeCell ref="A13:D13"/>
    <mergeCell ref="A14:D14"/>
    <mergeCell ref="F7:H7"/>
    <mergeCell ref="E9:H9"/>
    <mergeCell ref="E11:H11"/>
    <mergeCell ref="E13:H13"/>
    <mergeCell ref="E14:H14"/>
    <mergeCell ref="A12:D12"/>
    <mergeCell ref="E12:H12"/>
    <mergeCell ref="A10:D10"/>
    <mergeCell ref="C5:D5"/>
    <mergeCell ref="A33:D33"/>
    <mergeCell ref="E33:H33"/>
    <mergeCell ref="A24:D24"/>
    <mergeCell ref="A23:D23"/>
    <mergeCell ref="E22:H22"/>
    <mergeCell ref="E23:H23"/>
    <mergeCell ref="E24:H24"/>
    <mergeCell ref="A22:D22"/>
    <mergeCell ref="A29:D29"/>
    <mergeCell ref="E29:H29"/>
    <mergeCell ref="A26:D26"/>
    <mergeCell ref="E26:H26"/>
    <mergeCell ref="A25:D25"/>
    <mergeCell ref="E25:H25"/>
    <mergeCell ref="A27:D27"/>
    <mergeCell ref="E27:H27"/>
    <mergeCell ref="A30:D30"/>
    <mergeCell ref="A31:D31"/>
    <mergeCell ref="A32:D32"/>
    <mergeCell ref="E30:H30"/>
    <mergeCell ref="E31:H31"/>
    <mergeCell ref="E32:H32"/>
    <mergeCell ref="A16:D16"/>
    <mergeCell ref="E16:H16"/>
    <mergeCell ref="A15:D15"/>
    <mergeCell ref="E15:H15"/>
    <mergeCell ref="E20:H20"/>
    <mergeCell ref="A17:D17"/>
    <mergeCell ref="A18:D18"/>
    <mergeCell ref="E18:H18"/>
    <mergeCell ref="E17:H17"/>
    <mergeCell ref="A19:D19"/>
    <mergeCell ref="E19:H19"/>
  </mergeCells>
  <hyperlinks>
    <hyperlink ref="E16" r:id="rId1" display="https://filetransfer.giz.de/Start?1" xr:uid="{C40268B1-9A04-4EA4-943E-2FF0A5D5209C}"/>
    <hyperlink ref="A16"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ED986-C6C3-4076-BEF9-4FCC493E5082}">
  <dimension ref="A1:I11"/>
  <sheetViews>
    <sheetView tabSelected="1" topLeftCell="D1" zoomScale="85" zoomScaleNormal="85" workbookViewId="0">
      <pane ySplit="2" topLeftCell="A3" activePane="bottomLeft" state="frozen"/>
      <selection pane="bottomLeft" activeCell="E9" sqref="E9"/>
    </sheetView>
  </sheetViews>
  <sheetFormatPr defaultColWidth="11.453125" defaultRowHeight="12.5" x14ac:dyDescent="0.35"/>
  <cols>
    <col min="1" max="1" width="7.26953125" style="122" customWidth="1"/>
    <col min="2" max="2" width="9.54296875" style="120" customWidth="1"/>
    <col min="3" max="3" width="14.7265625" style="120" customWidth="1"/>
    <col min="4" max="4" width="18.54296875" style="120" customWidth="1"/>
    <col min="5" max="5" width="85.7265625" style="120" customWidth="1"/>
    <col min="6" max="6" width="88.54296875" style="120" customWidth="1"/>
    <col min="7" max="7" width="12.7265625" style="121" customWidth="1"/>
    <col min="8" max="8" width="16.1796875" style="121" customWidth="1"/>
    <col min="9" max="9" width="10" style="121" customWidth="1"/>
    <col min="10" max="16384" width="11.453125" style="122"/>
  </cols>
  <sheetData>
    <row r="1" spans="1:9" x14ac:dyDescent="0.35">
      <c r="A1" s="333" t="s">
        <v>239</v>
      </c>
      <c r="B1" s="333"/>
      <c r="C1" s="333"/>
      <c r="D1" s="333"/>
    </row>
    <row r="2" spans="1:9" s="125" customFormat="1" ht="61.5" customHeight="1" x14ac:dyDescent="0.35">
      <c r="A2" s="123" t="s">
        <v>266</v>
      </c>
      <c r="B2" s="123" t="s">
        <v>267</v>
      </c>
      <c r="C2" s="124" t="s">
        <v>36</v>
      </c>
      <c r="D2" s="124" t="s">
        <v>37</v>
      </c>
      <c r="E2" s="123" t="s">
        <v>268</v>
      </c>
      <c r="F2" s="123" t="s">
        <v>269</v>
      </c>
      <c r="G2" s="124" t="s">
        <v>38</v>
      </c>
      <c r="H2" s="124" t="s">
        <v>270</v>
      </c>
      <c r="I2" s="124" t="s">
        <v>271</v>
      </c>
    </row>
    <row r="3" spans="1:9" ht="409.15" customHeight="1" x14ac:dyDescent="0.35">
      <c r="A3" s="334">
        <v>1</v>
      </c>
      <c r="B3" s="126" t="s">
        <v>39</v>
      </c>
      <c r="C3" s="127" t="s">
        <v>272</v>
      </c>
      <c r="D3" s="128" t="s">
        <v>273</v>
      </c>
      <c r="E3" s="129" t="s">
        <v>274</v>
      </c>
      <c r="F3" s="129" t="s">
        <v>275</v>
      </c>
      <c r="G3" s="130">
        <v>12</v>
      </c>
      <c r="H3" s="130" t="s">
        <v>276</v>
      </c>
      <c r="I3" s="138">
        <v>8</v>
      </c>
    </row>
    <row r="4" spans="1:9" ht="50" x14ac:dyDescent="0.35">
      <c r="A4" s="334"/>
      <c r="B4" s="131" t="s">
        <v>40</v>
      </c>
      <c r="C4" s="127" t="s">
        <v>277</v>
      </c>
      <c r="D4" s="128" t="s">
        <v>278</v>
      </c>
      <c r="E4" s="129" t="s">
        <v>279</v>
      </c>
      <c r="F4" s="129" t="s">
        <v>280</v>
      </c>
      <c r="G4" s="130">
        <v>12</v>
      </c>
      <c r="H4" s="130" t="s">
        <v>276</v>
      </c>
      <c r="I4" s="138">
        <v>8</v>
      </c>
    </row>
    <row r="5" spans="1:9" ht="409.5" customHeight="1" x14ac:dyDescent="0.35">
      <c r="A5" s="329">
        <v>2</v>
      </c>
      <c r="B5" s="131" t="s">
        <v>189</v>
      </c>
      <c r="C5" s="127" t="s">
        <v>272</v>
      </c>
      <c r="D5" s="128" t="s">
        <v>273</v>
      </c>
      <c r="E5" s="129" t="s">
        <v>274</v>
      </c>
      <c r="F5" s="129" t="s">
        <v>275</v>
      </c>
      <c r="G5" s="130">
        <v>12</v>
      </c>
      <c r="H5" s="130" t="s">
        <v>276</v>
      </c>
      <c r="I5" s="138">
        <v>9</v>
      </c>
    </row>
    <row r="6" spans="1:9" ht="50" x14ac:dyDescent="0.35">
      <c r="A6" s="329"/>
      <c r="B6" s="131" t="s">
        <v>190</v>
      </c>
      <c r="C6" s="127" t="s">
        <v>281</v>
      </c>
      <c r="D6" s="128" t="s">
        <v>282</v>
      </c>
      <c r="E6" s="129" t="s">
        <v>279</v>
      </c>
      <c r="F6" s="129" t="s">
        <v>280</v>
      </c>
      <c r="G6" s="130">
        <v>12</v>
      </c>
      <c r="H6" s="130" t="s">
        <v>276</v>
      </c>
      <c r="I6" s="138">
        <v>9</v>
      </c>
    </row>
    <row r="7" spans="1:9" ht="300" x14ac:dyDescent="0.35">
      <c r="A7" s="330">
        <v>3</v>
      </c>
      <c r="B7" s="131" t="s">
        <v>283</v>
      </c>
      <c r="C7" s="127" t="s">
        <v>284</v>
      </c>
      <c r="D7" s="128" t="s">
        <v>285</v>
      </c>
      <c r="E7" s="476" t="s">
        <v>313</v>
      </c>
      <c r="F7" s="132" t="s">
        <v>314</v>
      </c>
      <c r="G7" s="130">
        <v>12</v>
      </c>
      <c r="H7" s="130" t="s">
        <v>276</v>
      </c>
      <c r="I7" s="138">
        <v>20</v>
      </c>
    </row>
    <row r="8" spans="1:9" ht="212.25" customHeight="1" x14ac:dyDescent="0.35">
      <c r="A8" s="331"/>
      <c r="B8" s="131" t="s">
        <v>286</v>
      </c>
      <c r="C8" s="127" t="s">
        <v>287</v>
      </c>
      <c r="D8" s="128" t="s">
        <v>288</v>
      </c>
      <c r="E8" s="129" t="s">
        <v>289</v>
      </c>
      <c r="F8" s="128" t="s">
        <v>290</v>
      </c>
      <c r="G8" s="130">
        <v>12</v>
      </c>
      <c r="H8" s="130" t="s">
        <v>276</v>
      </c>
      <c r="I8" s="138">
        <v>20</v>
      </c>
    </row>
    <row r="9" spans="1:9" ht="236.25" customHeight="1" x14ac:dyDescent="0.35">
      <c r="A9" s="332"/>
      <c r="B9" s="131" t="s">
        <v>291</v>
      </c>
      <c r="C9" s="133" t="s">
        <v>292</v>
      </c>
      <c r="D9" s="134" t="s">
        <v>293</v>
      </c>
      <c r="E9" s="135" t="s">
        <v>294</v>
      </c>
      <c r="F9" s="136" t="s">
        <v>295</v>
      </c>
      <c r="G9" s="137">
        <v>12</v>
      </c>
      <c r="H9" s="130" t="s">
        <v>276</v>
      </c>
      <c r="I9" s="138">
        <v>1</v>
      </c>
    </row>
    <row r="11" spans="1:9" x14ac:dyDescent="0.35">
      <c r="I11" s="139"/>
    </row>
  </sheetData>
  <autoFilter ref="A2:I9" xr:uid="{00000000-0001-0000-0100-000000000000}"/>
  <mergeCells count="4">
    <mergeCell ref="A5:A6"/>
    <mergeCell ref="A7:A9"/>
    <mergeCell ref="A1:D1"/>
    <mergeCell ref="A3:A4"/>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J50"/>
  <sheetViews>
    <sheetView showWhiteSpace="0" view="pageLayout" zoomScale="90" zoomScaleNormal="100" zoomScalePageLayoutView="90" workbookViewId="0">
      <selection activeCell="D20" sqref="D20"/>
    </sheetView>
  </sheetViews>
  <sheetFormatPr defaultColWidth="9.26953125" defaultRowHeight="14.5" x14ac:dyDescent="0.35"/>
  <cols>
    <col min="1" max="1" width="5.7265625" style="14" customWidth="1"/>
    <col min="2" max="2" width="27.7265625" customWidth="1"/>
    <col min="3" max="3" width="28" customWidth="1"/>
    <col min="4" max="4" width="39.81640625" customWidth="1"/>
    <col min="5" max="5" width="36" style="8" customWidth="1"/>
    <col min="6" max="6" width="13.7265625" style="8" customWidth="1"/>
    <col min="7" max="7" width="11.81640625" style="8" customWidth="1"/>
    <col min="8" max="8" width="18.7265625" style="12" customWidth="1"/>
    <col min="9" max="9" width="20.7265625" style="12" customWidth="1"/>
  </cols>
  <sheetData>
    <row r="1" spans="1:9" ht="15.5" x14ac:dyDescent="0.35">
      <c r="A1" s="382" t="s">
        <v>239</v>
      </c>
      <c r="B1" s="382"/>
      <c r="C1" s="42"/>
      <c r="D1" s="42"/>
      <c r="E1" s="45"/>
      <c r="F1" s="45"/>
      <c r="G1" s="45"/>
      <c r="H1" s="376" t="s">
        <v>41</v>
      </c>
      <c r="I1" s="376"/>
    </row>
    <row r="2" spans="1:9" ht="15.5" x14ac:dyDescent="0.35">
      <c r="A2" s="40"/>
      <c r="B2" s="377" t="s">
        <v>42</v>
      </c>
      <c r="C2" s="378"/>
      <c r="D2" s="100">
        <f>Запрошення!C5</f>
        <v>91192325</v>
      </c>
      <c r="E2" s="379"/>
      <c r="F2" s="379"/>
      <c r="G2" s="379"/>
      <c r="H2" s="379"/>
      <c r="I2" s="41"/>
    </row>
    <row r="3" spans="1:9" ht="14.5" customHeight="1" x14ac:dyDescent="0.35">
      <c r="A3" s="40"/>
      <c r="B3" s="377" t="s">
        <v>227</v>
      </c>
      <c r="C3" s="380"/>
      <c r="D3" s="23"/>
      <c r="E3" s="43"/>
      <c r="F3" s="43"/>
      <c r="G3" s="43"/>
      <c r="H3" s="41"/>
      <c r="I3" s="41"/>
    </row>
    <row r="4" spans="1:9" ht="51.65" customHeight="1" x14ac:dyDescent="0.35">
      <c r="A4" s="381" t="s">
        <v>228</v>
      </c>
      <c r="B4" s="381"/>
      <c r="C4" s="381"/>
      <c r="D4" s="381"/>
      <c r="E4" s="381"/>
      <c r="F4" s="381"/>
      <c r="G4" s="381"/>
      <c r="H4" s="381"/>
      <c r="I4" s="381"/>
    </row>
    <row r="5" spans="1:9" x14ac:dyDescent="0.35">
      <c r="A5" s="383" t="s">
        <v>246</v>
      </c>
      <c r="B5" s="384"/>
      <c r="C5" s="384"/>
      <c r="D5" s="384"/>
      <c r="E5" s="384"/>
      <c r="F5" s="384"/>
      <c r="G5" s="384"/>
      <c r="H5" s="384"/>
      <c r="I5" s="384"/>
    </row>
    <row r="6" spans="1:9" ht="52" x14ac:dyDescent="0.35">
      <c r="A6" s="145" t="s">
        <v>43</v>
      </c>
      <c r="B6" s="145" t="s">
        <v>130</v>
      </c>
      <c r="C6" s="145" t="s">
        <v>152</v>
      </c>
      <c r="D6" s="145" t="s">
        <v>153</v>
      </c>
      <c r="E6" s="145" t="s">
        <v>154</v>
      </c>
      <c r="F6" s="145" t="s">
        <v>157</v>
      </c>
      <c r="G6" s="145" t="s">
        <v>156</v>
      </c>
      <c r="H6" s="146" t="s">
        <v>296</v>
      </c>
      <c r="I6" s="146" t="s">
        <v>297</v>
      </c>
    </row>
    <row r="7" spans="1:9" s="16" customFormat="1" x14ac:dyDescent="0.35">
      <c r="A7" s="386" t="s">
        <v>44</v>
      </c>
      <c r="B7" s="387"/>
      <c r="C7" s="387"/>
      <c r="D7" s="387"/>
      <c r="E7" s="387"/>
      <c r="F7" s="387"/>
      <c r="G7" s="387"/>
      <c r="H7" s="387"/>
      <c r="I7" s="387"/>
    </row>
    <row r="8" spans="1:9" s="16" customFormat="1" x14ac:dyDescent="0.35">
      <c r="A8" s="147" t="s">
        <v>39</v>
      </c>
      <c r="B8" s="93" t="str">
        <f>'Додаток 1_Специфікація'!D3</f>
        <v>Інтерактивна панель</v>
      </c>
      <c r="C8" s="144" t="str">
        <f>'Додаток 1_Специфікація'!C3</f>
        <v xml:space="preserve"> Interactive panel </v>
      </c>
      <c r="D8" s="103"/>
      <c r="E8" s="103"/>
      <c r="F8" s="83" t="str">
        <f>'Додаток 1_Специфікація'!H3</f>
        <v>pcs/шт</v>
      </c>
      <c r="G8" s="83">
        <f>'Додаток 1_Специфікація'!I3</f>
        <v>8</v>
      </c>
      <c r="H8" s="148"/>
      <c r="I8" s="149">
        <f>G8*H8</f>
        <v>0</v>
      </c>
    </row>
    <row r="9" spans="1:9" s="16" customFormat="1" ht="23" x14ac:dyDescent="0.35">
      <c r="A9" s="147" t="s">
        <v>40</v>
      </c>
      <c r="B9" s="93" t="str">
        <f>'Додаток 1_Специфікація'!D4</f>
        <v>Мобільна стійка для інтерактивної панелі  (сумісна з поз.1.1)</v>
      </c>
      <c r="C9" s="144" t="str">
        <f>'Додаток 1_Специфікація'!C4</f>
        <v>Mobile stand for interactive panel ( suitable for item 1.1)</v>
      </c>
      <c r="D9" s="103"/>
      <c r="E9" s="103"/>
      <c r="F9" s="83" t="str">
        <f>'Додаток 1_Специфікація'!H4</f>
        <v>pcs/шт</v>
      </c>
      <c r="G9" s="83">
        <f>'Додаток 1_Специфікація'!I4</f>
        <v>8</v>
      </c>
      <c r="H9" s="103"/>
      <c r="I9" s="149">
        <f t="shared" ref="I9:I14" si="0">G9*H9</f>
        <v>0</v>
      </c>
    </row>
    <row r="10" spans="1:9" s="16" customFormat="1" x14ac:dyDescent="0.35">
      <c r="A10" s="385" t="s">
        <v>173</v>
      </c>
      <c r="B10" s="385"/>
      <c r="C10" s="385"/>
      <c r="D10" s="385"/>
      <c r="E10" s="385"/>
      <c r="F10" s="385"/>
      <c r="G10" s="385"/>
      <c r="H10" s="385"/>
      <c r="I10" s="149">
        <f>SUM(I8:I9)</f>
        <v>0</v>
      </c>
    </row>
    <row r="11" spans="1:9" s="16" customFormat="1" x14ac:dyDescent="0.35">
      <c r="A11" s="388"/>
      <c r="B11" s="389"/>
      <c r="C11" s="389"/>
      <c r="D11" s="389"/>
      <c r="E11" s="389"/>
      <c r="F11" s="389"/>
      <c r="G11" s="389"/>
      <c r="H11" s="389"/>
      <c r="I11" s="390"/>
    </row>
    <row r="12" spans="1:9" s="16" customFormat="1" x14ac:dyDescent="0.35">
      <c r="A12" s="386" t="s">
        <v>187</v>
      </c>
      <c r="B12" s="387"/>
      <c r="C12" s="387"/>
      <c r="D12" s="387"/>
      <c r="E12" s="387"/>
      <c r="F12" s="387"/>
      <c r="G12" s="387"/>
      <c r="H12" s="387"/>
      <c r="I12" s="387"/>
    </row>
    <row r="13" spans="1:9" s="16" customFormat="1" x14ac:dyDescent="0.35">
      <c r="A13" s="147" t="s">
        <v>189</v>
      </c>
      <c r="B13" s="93" t="str">
        <f>'Додаток 1_Специфікація'!D5</f>
        <v>Інтерактивна панель</v>
      </c>
      <c r="C13" s="143" t="str">
        <f>'Додаток 1_Специфікація'!C5</f>
        <v xml:space="preserve"> Interactive panel </v>
      </c>
      <c r="D13" s="103"/>
      <c r="E13" s="103"/>
      <c r="F13" s="83" t="str">
        <f>'Додаток 1_Специфікація'!H5</f>
        <v>pcs/шт</v>
      </c>
      <c r="G13" s="83">
        <f>'Додаток 1_Специфікація'!I5</f>
        <v>9</v>
      </c>
      <c r="H13" s="103"/>
      <c r="I13" s="149">
        <f t="shared" si="0"/>
        <v>0</v>
      </c>
    </row>
    <row r="14" spans="1:9" s="16" customFormat="1" ht="39" customHeight="1" x14ac:dyDescent="0.35">
      <c r="A14" s="147" t="s">
        <v>190</v>
      </c>
      <c r="B14" s="93" t="str">
        <f>'Додаток 1_Специфікація'!D6</f>
        <v>Мобільна стійка для інтерактивної панелі  (сумісна з поз.2.1)</v>
      </c>
      <c r="C14" s="144" t="str">
        <f>'Додаток 1_Специфікація'!C6</f>
        <v>Mobile stand for interactive panel ( suitable for item 2.1)</v>
      </c>
      <c r="D14" s="103"/>
      <c r="E14" s="103"/>
      <c r="F14" s="83" t="str">
        <f>'Додаток 1_Специфікація'!H6</f>
        <v>pcs/шт</v>
      </c>
      <c r="G14" s="83">
        <f>'Додаток 1_Специфікація'!I6</f>
        <v>9</v>
      </c>
      <c r="H14" s="103"/>
      <c r="I14" s="149">
        <f t="shared" si="0"/>
        <v>0</v>
      </c>
    </row>
    <row r="15" spans="1:9" s="16" customFormat="1" x14ac:dyDescent="0.35">
      <c r="A15" s="385" t="s">
        <v>188</v>
      </c>
      <c r="B15" s="385"/>
      <c r="C15" s="385"/>
      <c r="D15" s="385"/>
      <c r="E15" s="385"/>
      <c r="F15" s="385"/>
      <c r="G15" s="385"/>
      <c r="H15" s="385"/>
      <c r="I15" s="149">
        <f>SUM(I13:I14)</f>
        <v>0</v>
      </c>
    </row>
    <row r="16" spans="1:9" x14ac:dyDescent="0.35">
      <c r="A16" s="388"/>
      <c r="B16" s="389"/>
      <c r="C16" s="389"/>
      <c r="D16" s="389"/>
      <c r="E16" s="389"/>
      <c r="F16" s="389"/>
      <c r="G16" s="389"/>
      <c r="H16" s="389"/>
      <c r="I16" s="390"/>
    </row>
    <row r="17" spans="1:9" x14ac:dyDescent="0.35">
      <c r="A17" s="386" t="s">
        <v>298</v>
      </c>
      <c r="B17" s="387"/>
      <c r="C17" s="387"/>
      <c r="D17" s="387"/>
      <c r="E17" s="387"/>
      <c r="F17" s="387"/>
      <c r="G17" s="387"/>
      <c r="H17" s="387"/>
      <c r="I17" s="387"/>
    </row>
    <row r="18" spans="1:9" x14ac:dyDescent="0.35">
      <c r="A18" s="147" t="s">
        <v>299</v>
      </c>
      <c r="B18" s="93" t="str">
        <f>'Додаток 1_Специфікація'!D7</f>
        <v>Ноутбук</v>
      </c>
      <c r="C18" s="144" t="str">
        <f>'Додаток 1_Специфікація'!C7</f>
        <v>Laptop</v>
      </c>
      <c r="D18" s="103"/>
      <c r="E18" s="103"/>
      <c r="F18" s="83" t="str">
        <f>'Додаток 1_Специфікація'!H7</f>
        <v>pcs/шт</v>
      </c>
      <c r="G18" s="83">
        <f>'Додаток 1_Специфікація'!I7</f>
        <v>20</v>
      </c>
      <c r="H18" s="148"/>
      <c r="I18" s="149">
        <f>G18*H18</f>
        <v>0</v>
      </c>
    </row>
    <row r="19" spans="1:9" ht="23" x14ac:dyDescent="0.35">
      <c r="A19" s="147" t="s">
        <v>300</v>
      </c>
      <c r="B19" s="93" t="str">
        <f>'Додаток 1_Специфікація'!D8</f>
        <v>Мультифункціональний пристрій (принтер/сканер/копір)</v>
      </c>
      <c r="C19" s="144" t="str">
        <f>'Додаток 1_Специфікація'!C8</f>
        <v>Multifunctional device (printer/scanner/copier)</v>
      </c>
      <c r="D19" s="103"/>
      <c r="E19" s="103"/>
      <c r="F19" s="83" t="str">
        <f>'Додаток 1_Специфікація'!H8</f>
        <v>pcs/шт</v>
      </c>
      <c r="G19" s="83">
        <f>'Додаток 1_Специфікація'!I8</f>
        <v>20</v>
      </c>
      <c r="H19" s="103"/>
      <c r="I19" s="149">
        <f t="shared" ref="I19:I20" si="1">G19*H19</f>
        <v>0</v>
      </c>
    </row>
    <row r="20" spans="1:9" ht="23" x14ac:dyDescent="0.35">
      <c r="A20" s="147" t="s">
        <v>301</v>
      </c>
      <c r="B20" s="93" t="str">
        <f>'Додаток 1_Специфікація'!D9</f>
        <v>Телевізор 65" з металевим кріпленнями на стіну</v>
      </c>
      <c r="C20" s="144" t="str">
        <f>'Додаток 1_Специфікація'!C9</f>
        <v>TV set, 65", complete with metal wall mount</v>
      </c>
      <c r="D20" s="103"/>
      <c r="E20" s="103"/>
      <c r="F20" s="83" t="str">
        <f>'Додаток 1_Специфікація'!H9</f>
        <v>pcs/шт</v>
      </c>
      <c r="G20" s="83">
        <f>'Додаток 1_Специфікація'!I9</f>
        <v>1</v>
      </c>
      <c r="H20" s="103"/>
      <c r="I20" s="149">
        <f t="shared" si="1"/>
        <v>0</v>
      </c>
    </row>
    <row r="21" spans="1:9" x14ac:dyDescent="0.35">
      <c r="A21" s="385" t="s">
        <v>302</v>
      </c>
      <c r="B21" s="385"/>
      <c r="C21" s="385"/>
      <c r="D21" s="385"/>
      <c r="E21" s="385"/>
      <c r="F21" s="385"/>
      <c r="G21" s="385"/>
      <c r="H21" s="385"/>
      <c r="I21" s="149">
        <f>SUM(I18:I20)</f>
        <v>0</v>
      </c>
    </row>
    <row r="22" spans="1:9" x14ac:dyDescent="0.35">
      <c r="A22" s="385" t="s">
        <v>174</v>
      </c>
      <c r="B22" s="385"/>
      <c r="C22" s="385"/>
      <c r="D22" s="385"/>
      <c r="E22" s="385"/>
      <c r="F22" s="385"/>
      <c r="G22" s="385"/>
      <c r="H22" s="385"/>
      <c r="I22" s="149">
        <f>SUM(I10+I15+I21)</f>
        <v>0</v>
      </c>
    </row>
    <row r="23" spans="1:9" x14ac:dyDescent="0.35">
      <c r="A23" s="89"/>
      <c r="B23" s="89"/>
      <c r="C23" s="89"/>
      <c r="D23" s="89"/>
      <c r="E23" s="89"/>
      <c r="F23" s="89"/>
      <c r="G23" s="89"/>
      <c r="H23" s="89"/>
      <c r="I23" s="88"/>
    </row>
    <row r="24" spans="1:9" x14ac:dyDescent="0.35">
      <c r="A24" s="375" t="s">
        <v>155</v>
      </c>
      <c r="B24" s="375"/>
      <c r="C24" s="375"/>
      <c r="D24" s="375"/>
      <c r="E24" s="375"/>
      <c r="F24" s="375"/>
      <c r="G24" s="375"/>
      <c r="H24" s="375"/>
      <c r="I24" s="375"/>
    </row>
    <row r="25" spans="1:9" x14ac:dyDescent="0.35">
      <c r="A25" s="106"/>
      <c r="B25" s="106"/>
      <c r="C25" s="106"/>
      <c r="D25" s="106"/>
      <c r="E25" s="106"/>
      <c r="F25" s="106"/>
      <c r="G25" s="106"/>
      <c r="H25" s="106"/>
      <c r="I25" s="106"/>
    </row>
    <row r="26" spans="1:9" ht="31" customHeight="1" x14ac:dyDescent="0.35">
      <c r="A26" s="374" t="s">
        <v>303</v>
      </c>
      <c r="B26" s="375"/>
      <c r="C26" s="375"/>
      <c r="D26" s="375"/>
      <c r="E26" s="375"/>
      <c r="F26" s="375"/>
      <c r="G26" s="375"/>
      <c r="H26" s="375"/>
      <c r="I26" s="375"/>
    </row>
    <row r="27" spans="1:9" x14ac:dyDescent="0.35">
      <c r="A27" s="106"/>
      <c r="B27" s="106"/>
      <c r="C27" s="106"/>
      <c r="D27" s="106"/>
      <c r="E27" s="106"/>
      <c r="F27" s="106"/>
      <c r="G27" s="106"/>
      <c r="H27" s="106"/>
      <c r="I27" s="106"/>
    </row>
    <row r="28" spans="1:9" x14ac:dyDescent="0.35">
      <c r="A28" s="367" t="s">
        <v>229</v>
      </c>
      <c r="B28" s="367"/>
      <c r="C28" s="378"/>
      <c r="D28" s="150">
        <f>(Запрошення!F26)+40</f>
        <v>46050</v>
      </c>
      <c r="E28" s="43"/>
      <c r="F28" s="43"/>
      <c r="G28" s="43"/>
      <c r="H28" s="41"/>
      <c r="I28" s="41"/>
    </row>
    <row r="29" spans="1:9" ht="15" thickBot="1" x14ac:dyDescent="0.4">
      <c r="A29" s="47"/>
      <c r="B29" s="47"/>
      <c r="C29" s="48"/>
      <c r="D29" s="38"/>
      <c r="E29" s="43"/>
      <c r="F29" s="43"/>
      <c r="G29" s="43"/>
      <c r="H29" s="41"/>
      <c r="I29" s="41"/>
    </row>
    <row r="30" spans="1:9" ht="23.65" customHeight="1" x14ac:dyDescent="0.35">
      <c r="A30" s="356" t="s">
        <v>102</v>
      </c>
      <c r="B30" s="357"/>
      <c r="C30" s="39">
        <v>1</v>
      </c>
      <c r="D30" s="341" t="s">
        <v>304</v>
      </c>
      <c r="E30" s="342"/>
      <c r="F30" s="342"/>
      <c r="G30" s="342"/>
      <c r="H30" s="342"/>
      <c r="I30" s="343"/>
    </row>
    <row r="31" spans="1:9" ht="25.15" customHeight="1" x14ac:dyDescent="0.35">
      <c r="A31" s="358" t="s">
        <v>103</v>
      </c>
      <c r="B31" s="359"/>
      <c r="C31" s="151">
        <v>15</v>
      </c>
      <c r="D31" s="353" t="s">
        <v>248</v>
      </c>
      <c r="E31" s="354"/>
      <c r="F31" s="354"/>
      <c r="G31" s="354"/>
      <c r="H31" s="354"/>
      <c r="I31" s="355"/>
    </row>
    <row r="32" spans="1:9" s="42" customFormat="1" ht="25.15" customHeight="1" thickBot="1" x14ac:dyDescent="0.4">
      <c r="A32" s="111"/>
      <c r="B32" s="63"/>
      <c r="C32" s="43"/>
      <c r="D32" s="112"/>
      <c r="E32" s="112"/>
      <c r="F32" s="112"/>
      <c r="G32" s="112"/>
      <c r="H32" s="112"/>
      <c r="I32" s="113"/>
    </row>
    <row r="33" spans="1:10" ht="24" customHeight="1" thickBot="1" x14ac:dyDescent="0.4">
      <c r="A33" s="344" t="s">
        <v>149</v>
      </c>
      <c r="B33" s="345"/>
      <c r="C33" s="345"/>
      <c r="D33" s="345"/>
      <c r="E33" s="345"/>
      <c r="F33" s="345"/>
      <c r="G33" s="345"/>
      <c r="H33" s="345"/>
      <c r="I33" s="346"/>
    </row>
    <row r="34" spans="1:10" ht="36" customHeight="1" x14ac:dyDescent="0.35">
      <c r="A34" s="79">
        <v>1</v>
      </c>
      <c r="B34" s="347" t="s">
        <v>241</v>
      </c>
      <c r="C34" s="347"/>
      <c r="D34" s="347"/>
      <c r="E34" s="347" t="s">
        <v>230</v>
      </c>
      <c r="F34" s="347"/>
      <c r="G34" s="347"/>
      <c r="H34" s="348"/>
      <c r="I34" s="349"/>
    </row>
    <row r="35" spans="1:10" ht="42.75" customHeight="1" x14ac:dyDescent="0.35">
      <c r="A35" s="79">
        <v>2</v>
      </c>
      <c r="B35" s="402" t="s">
        <v>175</v>
      </c>
      <c r="C35" s="403"/>
      <c r="D35" s="404"/>
      <c r="E35" s="347" t="s">
        <v>178</v>
      </c>
      <c r="F35" s="347"/>
      <c r="G35" s="347"/>
      <c r="H35" s="348"/>
      <c r="I35" s="349"/>
    </row>
    <row r="36" spans="1:10" ht="256.5" customHeight="1" x14ac:dyDescent="0.35">
      <c r="A36" s="79">
        <v>3</v>
      </c>
      <c r="B36" s="402" t="s">
        <v>242</v>
      </c>
      <c r="C36" s="403"/>
      <c r="D36" s="404"/>
      <c r="E36" s="347" t="s">
        <v>243</v>
      </c>
      <c r="F36" s="347"/>
      <c r="G36" s="347"/>
      <c r="H36" s="348"/>
      <c r="I36" s="349"/>
    </row>
    <row r="37" spans="1:10" ht="23.5" customHeight="1" x14ac:dyDescent="0.35">
      <c r="A37" s="79">
        <v>4</v>
      </c>
      <c r="B37" s="335" t="s">
        <v>249</v>
      </c>
      <c r="C37" s="336"/>
      <c r="D37" s="337"/>
      <c r="E37" s="347" t="s">
        <v>250</v>
      </c>
      <c r="F37" s="347"/>
      <c r="G37" s="347"/>
      <c r="H37" s="348"/>
      <c r="I37" s="349"/>
    </row>
    <row r="38" spans="1:10" ht="36" customHeight="1" x14ac:dyDescent="0.35">
      <c r="A38" s="79">
        <v>5</v>
      </c>
      <c r="B38" s="335" t="s">
        <v>176</v>
      </c>
      <c r="C38" s="336"/>
      <c r="D38" s="337"/>
      <c r="E38" s="347" t="s">
        <v>179</v>
      </c>
      <c r="F38" s="347"/>
      <c r="G38" s="347"/>
      <c r="H38" s="348"/>
      <c r="I38" s="349"/>
    </row>
    <row r="39" spans="1:10" ht="161.5" customHeight="1" x14ac:dyDescent="0.35">
      <c r="A39" s="91">
        <v>6</v>
      </c>
      <c r="B39" s="338" t="s">
        <v>177</v>
      </c>
      <c r="C39" s="339"/>
      <c r="D39" s="340"/>
      <c r="E39" s="350" t="s">
        <v>180</v>
      </c>
      <c r="F39" s="350"/>
      <c r="G39" s="350"/>
      <c r="H39" s="351"/>
      <c r="I39" s="352"/>
    </row>
    <row r="40" spans="1:10" ht="30" customHeight="1" x14ac:dyDescent="0.35">
      <c r="A40" s="152">
        <v>7</v>
      </c>
      <c r="B40" s="400" t="s">
        <v>191</v>
      </c>
      <c r="C40" s="400"/>
      <c r="D40" s="400"/>
      <c r="E40" s="400" t="s">
        <v>192</v>
      </c>
      <c r="F40" s="400"/>
      <c r="G40" s="400"/>
      <c r="H40" s="401"/>
      <c r="I40" s="401"/>
      <c r="J40" s="110"/>
    </row>
    <row r="41" spans="1:10" ht="15" thickBot="1" x14ac:dyDescent="0.4">
      <c r="A41" s="395" t="s">
        <v>45</v>
      </c>
      <c r="B41" s="396"/>
      <c r="C41" s="396"/>
      <c r="D41" s="396"/>
      <c r="E41" s="396"/>
      <c r="F41" s="396"/>
      <c r="G41" s="396"/>
      <c r="H41" s="396"/>
      <c r="I41" s="397"/>
    </row>
    <row r="42" spans="1:10" s="11" customFormat="1" ht="24.4" customHeight="1" x14ac:dyDescent="0.35">
      <c r="A42" s="153">
        <v>1</v>
      </c>
      <c r="B42" s="394" t="s">
        <v>171</v>
      </c>
      <c r="C42" s="394"/>
      <c r="D42" s="394"/>
      <c r="E42" s="398" t="s">
        <v>172</v>
      </c>
      <c r="F42" s="398"/>
      <c r="G42" s="398"/>
      <c r="H42" s="398"/>
      <c r="I42" s="399"/>
    </row>
    <row r="43" spans="1:10" ht="24.65" customHeight="1" thickBot="1" x14ac:dyDescent="0.4">
      <c r="A43" s="154">
        <v>2</v>
      </c>
      <c r="B43" s="393" t="s">
        <v>169</v>
      </c>
      <c r="C43" s="393"/>
      <c r="D43" s="393"/>
      <c r="E43" s="391" t="s">
        <v>170</v>
      </c>
      <c r="F43" s="391"/>
      <c r="G43" s="391"/>
      <c r="H43" s="391"/>
      <c r="I43" s="392"/>
    </row>
    <row r="44" spans="1:10" ht="14.15" customHeight="1" thickBot="1" x14ac:dyDescent="0.4">
      <c r="A44" s="49"/>
      <c r="B44" s="49"/>
      <c r="C44" s="49"/>
      <c r="D44" s="49"/>
      <c r="E44" s="49"/>
      <c r="F44" s="49"/>
      <c r="G44" s="49"/>
      <c r="H44" s="50"/>
      <c r="I44" s="50"/>
    </row>
    <row r="45" spans="1:10" ht="82.15" customHeight="1" thickBot="1" x14ac:dyDescent="0.4">
      <c r="A45" s="362" t="s">
        <v>251</v>
      </c>
      <c r="B45" s="363"/>
      <c r="C45" s="363"/>
      <c r="D45" s="363"/>
      <c r="E45" s="364" t="s">
        <v>252</v>
      </c>
      <c r="F45" s="364"/>
      <c r="G45" s="364"/>
      <c r="H45" s="365"/>
      <c r="I45" s="366"/>
    </row>
    <row r="46" spans="1:10" ht="15" customHeight="1" x14ac:dyDescent="0.35">
      <c r="A46" s="24"/>
      <c r="B46" s="62"/>
      <c r="C46" s="62"/>
      <c r="D46" s="62"/>
      <c r="E46" s="63"/>
      <c r="F46" s="63"/>
      <c r="G46" s="63"/>
      <c r="H46" s="64"/>
      <c r="I46" s="64"/>
    </row>
    <row r="47" spans="1:10" x14ac:dyDescent="0.35">
      <c r="A47" s="367" t="s">
        <v>46</v>
      </c>
      <c r="B47" s="367"/>
      <c r="C47" s="368"/>
      <c r="D47" s="369"/>
      <c r="E47" s="92" t="s">
        <v>47</v>
      </c>
      <c r="F47" s="368"/>
      <c r="G47" s="372"/>
      <c r="H47" s="372"/>
      <c r="I47" s="369"/>
    </row>
    <row r="48" spans="1:10" x14ac:dyDescent="0.35">
      <c r="A48" s="367" t="s">
        <v>48</v>
      </c>
      <c r="B48" s="367"/>
      <c r="C48" s="370"/>
      <c r="D48" s="371"/>
      <c r="E48" s="92" t="s">
        <v>49</v>
      </c>
      <c r="F48" s="370"/>
      <c r="G48" s="373"/>
      <c r="H48" s="373"/>
      <c r="I48" s="371"/>
    </row>
    <row r="49" spans="1:9" x14ac:dyDescent="0.35">
      <c r="A49" s="360" t="s">
        <v>50</v>
      </c>
      <c r="B49" s="360"/>
      <c r="C49" s="23"/>
      <c r="D49" s="23"/>
      <c r="E49" s="43"/>
      <c r="F49" s="43"/>
      <c r="G49" s="43"/>
      <c r="H49" s="41"/>
      <c r="I49" s="41"/>
    </row>
    <row r="50" spans="1:9" ht="34.4" customHeight="1" x14ac:dyDescent="0.35">
      <c r="A50" s="361" t="s">
        <v>207</v>
      </c>
      <c r="B50" s="361"/>
      <c r="C50" s="361"/>
      <c r="D50" s="361"/>
      <c r="E50" s="361"/>
      <c r="F50" s="361"/>
      <c r="G50" s="361"/>
      <c r="H50" s="361"/>
      <c r="I50" s="361"/>
    </row>
  </sheetData>
  <mergeCells count="51">
    <mergeCell ref="A11:I11"/>
    <mergeCell ref="A16:I16"/>
    <mergeCell ref="E43:I43"/>
    <mergeCell ref="B43:D43"/>
    <mergeCell ref="B42:D42"/>
    <mergeCell ref="A41:I41"/>
    <mergeCell ref="E42:I42"/>
    <mergeCell ref="E40:I40"/>
    <mergeCell ref="E34:I34"/>
    <mergeCell ref="B36:D36"/>
    <mergeCell ref="B34:D34"/>
    <mergeCell ref="B38:D38"/>
    <mergeCell ref="B35:D35"/>
    <mergeCell ref="B40:D40"/>
    <mergeCell ref="A28:C28"/>
    <mergeCell ref="A26:I26"/>
    <mergeCell ref="H1:I1"/>
    <mergeCell ref="B2:C2"/>
    <mergeCell ref="E2:H2"/>
    <mergeCell ref="B3:C3"/>
    <mergeCell ref="A4:I4"/>
    <mergeCell ref="A1:B1"/>
    <mergeCell ref="A5:I5"/>
    <mergeCell ref="A21:H21"/>
    <mergeCell ref="A22:H22"/>
    <mergeCell ref="A7:I7"/>
    <mergeCell ref="A17:I17"/>
    <mergeCell ref="A24:I24"/>
    <mergeCell ref="A10:H10"/>
    <mergeCell ref="A12:I12"/>
    <mergeCell ref="A15:H15"/>
    <mergeCell ref="A49:B49"/>
    <mergeCell ref="A50:I50"/>
    <mergeCell ref="A45:D45"/>
    <mergeCell ref="E45:I45"/>
    <mergeCell ref="A47:B47"/>
    <mergeCell ref="A48:B48"/>
    <mergeCell ref="C47:D48"/>
    <mergeCell ref="F47:I48"/>
    <mergeCell ref="B37:D37"/>
    <mergeCell ref="B39:D39"/>
    <mergeCell ref="D30:I30"/>
    <mergeCell ref="A33:I33"/>
    <mergeCell ref="E38:I38"/>
    <mergeCell ref="E36:I36"/>
    <mergeCell ref="E37:I37"/>
    <mergeCell ref="E35:I35"/>
    <mergeCell ref="E39:I39"/>
    <mergeCell ref="D31:I31"/>
    <mergeCell ref="A30:B30"/>
    <mergeCell ref="A31:B31"/>
  </mergeCells>
  <phoneticPr fontId="67" type="noConversion"/>
  <conditionalFormatting sqref="C47">
    <cfRule type="containsBlanks" dxfId="11" priority="2">
      <formula>LEN(TRIM(C47))=0</formula>
    </cfRule>
  </conditionalFormatting>
  <conditionalFormatting sqref="D8:E9 D13:E14">
    <cfRule type="containsBlanks" dxfId="10" priority="9">
      <formula>LEN(TRIM(D8))=0</formula>
    </cfRule>
  </conditionalFormatting>
  <conditionalFormatting sqref="D18:E20">
    <cfRule type="containsBlanks" dxfId="9" priority="7">
      <formula>LEN(TRIM(D18))=0</formula>
    </cfRule>
  </conditionalFormatting>
  <conditionalFormatting sqref="F47">
    <cfRule type="containsBlanks" dxfId="8" priority="1">
      <formula>LEN(TRIM(F47))=0</formula>
    </cfRule>
  </conditionalFormatting>
  <conditionalFormatting sqref="H8:H9 H13:H14">
    <cfRule type="containsBlanks" dxfId="7" priority="5">
      <formula>LEN(TRIM(H8))=0</formula>
    </cfRule>
  </conditionalFormatting>
  <conditionalFormatting sqref="H18:H20">
    <cfRule type="containsBlanks" dxfId="6" priority="3">
      <formula>LEN(TRIM(H18))=0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R37"/>
  <sheetViews>
    <sheetView showWhiteSpace="0" view="pageLayout" zoomScale="90" zoomScaleNormal="80" zoomScalePageLayoutView="90" workbookViewId="0">
      <selection activeCell="B30" sqref="B30:D30"/>
    </sheetView>
  </sheetViews>
  <sheetFormatPr defaultColWidth="9.26953125" defaultRowHeight="14.5" x14ac:dyDescent="0.35"/>
  <cols>
    <col min="1" max="1" width="5.7265625" style="14"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2" customWidth="1"/>
  </cols>
  <sheetData>
    <row r="1" spans="1:9" ht="15.5" x14ac:dyDescent="0.35">
      <c r="A1" s="44"/>
      <c r="B1" s="42"/>
      <c r="C1" s="42"/>
      <c r="D1" s="42"/>
      <c r="E1" s="45"/>
      <c r="F1" s="45"/>
      <c r="G1" s="45"/>
      <c r="H1" s="45"/>
      <c r="I1" s="65" t="s">
        <v>104</v>
      </c>
    </row>
    <row r="2" spans="1:9" ht="15.5" x14ac:dyDescent="0.35">
      <c r="A2" s="40"/>
      <c r="B2" s="453" t="s">
        <v>105</v>
      </c>
      <c r="C2" s="454"/>
      <c r="D2" s="100">
        <f>Запрошення!C5</f>
        <v>91192325</v>
      </c>
      <c r="E2" s="379"/>
      <c r="F2" s="379"/>
      <c r="G2" s="379"/>
      <c r="H2" s="379"/>
      <c r="I2" s="379"/>
    </row>
    <row r="3" spans="1:9" x14ac:dyDescent="0.35">
      <c r="A3" s="40"/>
      <c r="B3" s="455" t="s">
        <v>231</v>
      </c>
      <c r="C3" s="378"/>
      <c r="D3" s="23"/>
      <c r="E3" s="43"/>
      <c r="F3" s="43"/>
      <c r="G3" s="43"/>
      <c r="H3" s="43"/>
      <c r="I3" s="41"/>
    </row>
    <row r="4" spans="1:9" ht="47.5" customHeight="1" x14ac:dyDescent="0.35">
      <c r="A4" s="381" t="s">
        <v>159</v>
      </c>
      <c r="B4" s="381"/>
      <c r="C4" s="381"/>
      <c r="D4" s="381"/>
      <c r="E4" s="381"/>
      <c r="F4" s="381"/>
      <c r="G4" s="381"/>
      <c r="H4" s="381"/>
      <c r="I4" s="381"/>
    </row>
    <row r="5" spans="1:9" x14ac:dyDescent="0.35">
      <c r="A5" s="456" t="s">
        <v>247</v>
      </c>
      <c r="B5" s="457"/>
      <c r="C5" s="457"/>
      <c r="D5" s="457"/>
      <c r="E5" s="457"/>
      <c r="F5" s="457"/>
      <c r="G5" s="457"/>
      <c r="H5" s="457"/>
      <c r="I5" s="457"/>
    </row>
    <row r="6" spans="1:9" ht="79.5" customHeight="1" thickBot="1" x14ac:dyDescent="0.4">
      <c r="A6" s="140" t="s">
        <v>43</v>
      </c>
      <c r="B6" s="141" t="s">
        <v>37</v>
      </c>
      <c r="C6" s="157" t="s">
        <v>152</v>
      </c>
      <c r="D6" s="142" t="s">
        <v>151</v>
      </c>
      <c r="E6" s="142" t="s">
        <v>150</v>
      </c>
      <c r="F6" s="142" t="s">
        <v>157</v>
      </c>
      <c r="G6" s="142" t="s">
        <v>156</v>
      </c>
      <c r="H6" s="158" t="s">
        <v>99</v>
      </c>
      <c r="I6" s="159" t="s">
        <v>100</v>
      </c>
    </row>
    <row r="7" spans="1:9" s="16" customFormat="1" ht="15" thickBot="1" x14ac:dyDescent="0.4">
      <c r="A7" s="430" t="s">
        <v>44</v>
      </c>
      <c r="B7" s="431"/>
      <c r="C7" s="431"/>
      <c r="D7" s="431"/>
      <c r="E7" s="431"/>
      <c r="F7" s="431"/>
      <c r="G7" s="431"/>
      <c r="H7" s="431"/>
      <c r="I7" s="432"/>
    </row>
    <row r="8" spans="1:9" s="16" customFormat="1" x14ac:dyDescent="0.35">
      <c r="A8" s="80" t="str">
        <f>'Додаток 2 КП на товари'!A8</f>
        <v>1.1</v>
      </c>
      <c r="B8" s="97"/>
      <c r="C8" s="96"/>
      <c r="D8" s="102"/>
      <c r="E8" s="102"/>
      <c r="F8" s="81"/>
      <c r="G8" s="81">
        <f>'Додаток 2 КП на товари'!G8</f>
        <v>8</v>
      </c>
      <c r="H8" s="102"/>
      <c r="I8" s="104"/>
    </row>
    <row r="9" spans="1:9" s="16" customFormat="1" x14ac:dyDescent="0.35">
      <c r="A9" s="82" t="str">
        <f>'Додаток 2 КП на товари'!A9</f>
        <v>1.2</v>
      </c>
      <c r="B9" s="93"/>
      <c r="C9" s="94"/>
      <c r="D9" s="103"/>
      <c r="E9" s="103"/>
      <c r="F9" s="83"/>
      <c r="G9" s="83">
        <f>'Додаток 2 КП на товари'!G9</f>
        <v>8</v>
      </c>
      <c r="H9" s="103"/>
      <c r="I9" s="105"/>
    </row>
    <row r="10" spans="1:9" s="16" customFormat="1" ht="15" thickBot="1" x14ac:dyDescent="0.4">
      <c r="A10" s="458"/>
      <c r="B10" s="459"/>
      <c r="C10" s="459"/>
      <c r="D10" s="459"/>
      <c r="E10" s="459"/>
      <c r="F10" s="459"/>
      <c r="G10" s="459"/>
      <c r="H10" s="459"/>
      <c r="I10" s="460"/>
    </row>
    <row r="11" spans="1:9" s="16" customFormat="1" ht="15" thickBot="1" x14ac:dyDescent="0.4">
      <c r="A11" s="430" t="s">
        <v>187</v>
      </c>
      <c r="B11" s="431"/>
      <c r="C11" s="431"/>
      <c r="D11" s="431"/>
      <c r="E11" s="431"/>
      <c r="F11" s="431"/>
      <c r="G11" s="431"/>
      <c r="H11" s="431"/>
      <c r="I11" s="432"/>
    </row>
    <row r="12" spans="1:9" s="16" customFormat="1" x14ac:dyDescent="0.35">
      <c r="A12" s="82" t="str">
        <f>'Додаток 2 КП на товари'!A13</f>
        <v>2.1</v>
      </c>
      <c r="B12" s="93"/>
      <c r="C12" s="94"/>
      <c r="D12" s="103"/>
      <c r="E12" s="103"/>
      <c r="F12" s="83"/>
      <c r="G12" s="83">
        <f>'Додаток 2 КП на товари'!G13</f>
        <v>9</v>
      </c>
      <c r="H12" s="103"/>
      <c r="I12" s="105"/>
    </row>
    <row r="13" spans="1:9" s="16" customFormat="1" x14ac:dyDescent="0.35">
      <c r="A13" s="82" t="str">
        <f>'Додаток 2 КП на товари'!A14</f>
        <v>2.2</v>
      </c>
      <c r="B13" s="93"/>
      <c r="C13" s="94"/>
      <c r="D13" s="103"/>
      <c r="E13" s="103"/>
      <c r="F13" s="83"/>
      <c r="G13" s="83">
        <f>'Додаток 2 КП на товари'!G14</f>
        <v>9</v>
      </c>
      <c r="H13" s="103"/>
      <c r="I13" s="105"/>
    </row>
    <row r="14" spans="1:9" s="16" customFormat="1" ht="15" thickBot="1" x14ac:dyDescent="0.4">
      <c r="A14" s="90"/>
      <c r="B14" s="85"/>
      <c r="C14" s="42"/>
      <c r="D14" s="42"/>
      <c r="E14" s="42"/>
      <c r="F14" s="87"/>
      <c r="G14" s="87"/>
      <c r="H14" s="86"/>
      <c r="I14" s="86"/>
    </row>
    <row r="15" spans="1:9" s="16" customFormat="1" ht="15" thickBot="1" x14ac:dyDescent="0.4">
      <c r="A15" s="430" t="s">
        <v>298</v>
      </c>
      <c r="B15" s="431"/>
      <c r="C15" s="431"/>
      <c r="D15" s="431"/>
      <c r="E15" s="431"/>
      <c r="F15" s="431"/>
      <c r="G15" s="431"/>
      <c r="H15" s="431"/>
      <c r="I15" s="432"/>
    </row>
    <row r="16" spans="1:9" s="16" customFormat="1" x14ac:dyDescent="0.35">
      <c r="A16" s="80" t="str">
        <f>'Додаток 2 КП на товари'!A18</f>
        <v>3.1</v>
      </c>
      <c r="B16" s="97"/>
      <c r="C16" s="96"/>
      <c r="D16" s="103"/>
      <c r="E16" s="103"/>
      <c r="F16" s="81"/>
      <c r="G16" s="81">
        <f>'Додаток 2 КП на товари'!G18</f>
        <v>20</v>
      </c>
      <c r="H16" s="102"/>
      <c r="I16" s="104"/>
    </row>
    <row r="17" spans="1:18" s="16" customFormat="1" x14ac:dyDescent="0.35">
      <c r="A17" s="82" t="str">
        <f>'Додаток 2 КП на товари'!A19</f>
        <v>3.2</v>
      </c>
      <c r="B17" s="93"/>
      <c r="C17" s="94"/>
      <c r="D17" s="103"/>
      <c r="E17" s="103"/>
      <c r="F17" s="83"/>
      <c r="G17" s="83">
        <f>'Додаток 2 КП на товари'!G19</f>
        <v>20</v>
      </c>
      <c r="H17" s="103"/>
      <c r="I17" s="105"/>
    </row>
    <row r="18" spans="1:18" s="16" customFormat="1" x14ac:dyDescent="0.35">
      <c r="A18" s="82" t="str">
        <f>'Додаток 2 КП на товари'!A20</f>
        <v>3.3</v>
      </c>
      <c r="B18" s="93"/>
      <c r="C18" s="94"/>
      <c r="D18" s="103"/>
      <c r="E18" s="103"/>
      <c r="F18" s="83"/>
      <c r="G18" s="83">
        <f>'Додаток 2 КП на товари'!G20</f>
        <v>1</v>
      </c>
      <c r="H18" s="103"/>
      <c r="I18" s="105"/>
    </row>
    <row r="19" spans="1:18" s="16" customFormat="1" x14ac:dyDescent="0.35">
      <c r="A19" s="84"/>
      <c r="B19" s="85"/>
      <c r="C19" s="42"/>
      <c r="D19" s="86"/>
      <c r="E19" s="86"/>
      <c r="F19" s="87"/>
      <c r="G19" s="87"/>
      <c r="H19" s="87"/>
      <c r="I19" s="87"/>
    </row>
    <row r="20" spans="1:18" x14ac:dyDescent="0.35">
      <c r="A20" s="367" t="s">
        <v>101</v>
      </c>
      <c r="B20" s="367"/>
      <c r="C20" s="378"/>
      <c r="D20" s="155">
        <f>'Додаток 2 КП на товари'!D28</f>
        <v>46050</v>
      </c>
      <c r="E20" s="43"/>
      <c r="F20" s="43"/>
      <c r="G20" s="43"/>
      <c r="H20" s="43"/>
      <c r="I20" s="41"/>
    </row>
    <row r="21" spans="1:18" ht="15" thickBot="1" x14ac:dyDescent="0.4">
      <c r="A21" s="47"/>
      <c r="B21" s="47"/>
      <c r="C21" s="48"/>
      <c r="D21" s="38"/>
      <c r="E21" s="43"/>
      <c r="F21" s="43"/>
      <c r="G21" s="43"/>
      <c r="H21" s="43"/>
      <c r="I21" s="41"/>
    </row>
    <row r="22" spans="1:18" ht="40.5" customHeight="1" thickBot="1" x14ac:dyDescent="0.4">
      <c r="A22" s="406" t="s">
        <v>148</v>
      </c>
      <c r="B22" s="407"/>
      <c r="C22" s="156">
        <v>46054</v>
      </c>
      <c r="D22" s="408" t="s">
        <v>160</v>
      </c>
      <c r="E22" s="409"/>
      <c r="F22" s="409"/>
      <c r="G22" s="409"/>
      <c r="H22" s="409"/>
      <c r="I22" s="410"/>
      <c r="J22" s="414"/>
    </row>
    <row r="23" spans="1:18" ht="28.15" customHeight="1" thickBot="1" x14ac:dyDescent="0.4">
      <c r="A23" s="411" t="s">
        <v>305</v>
      </c>
      <c r="B23" s="412"/>
      <c r="C23" s="412"/>
      <c r="D23" s="412"/>
      <c r="E23" s="412"/>
      <c r="F23" s="412"/>
      <c r="G23" s="412"/>
      <c r="H23" s="412"/>
      <c r="I23" s="413"/>
      <c r="J23" s="414"/>
    </row>
    <row r="24" spans="1:18" ht="15" customHeight="1" thickBot="1" x14ac:dyDescent="0.4">
      <c r="A24" s="420"/>
      <c r="B24" s="420"/>
      <c r="C24" s="420"/>
      <c r="D24" s="420"/>
      <c r="E24" s="420"/>
      <c r="F24" s="420"/>
      <c r="G24" s="420"/>
      <c r="H24" s="420"/>
      <c r="I24" s="420"/>
    </row>
    <row r="25" spans="1:18" ht="15.75" customHeight="1" x14ac:dyDescent="0.35">
      <c r="A25" s="437" t="s">
        <v>149</v>
      </c>
      <c r="B25" s="438"/>
      <c r="C25" s="438"/>
      <c r="D25" s="438"/>
      <c r="E25" s="438"/>
      <c r="F25" s="438"/>
      <c r="G25" s="438"/>
      <c r="H25" s="438"/>
      <c r="I25" s="439"/>
      <c r="J25" s="421"/>
      <c r="K25" s="49"/>
      <c r="L25" s="49"/>
      <c r="M25" s="49"/>
      <c r="N25" s="49"/>
      <c r="O25" s="49"/>
      <c r="P25" s="49"/>
      <c r="Q25" s="49"/>
      <c r="R25" s="50"/>
    </row>
    <row r="26" spans="1:18" ht="14.15" customHeight="1" x14ac:dyDescent="0.35">
      <c r="A26" s="160">
        <v>1</v>
      </c>
      <c r="B26" s="447" t="s">
        <v>181</v>
      </c>
      <c r="C26" s="448"/>
      <c r="D26" s="449"/>
      <c r="E26" s="446" t="s">
        <v>184</v>
      </c>
      <c r="F26" s="446"/>
      <c r="G26" s="446"/>
      <c r="H26" s="446"/>
      <c r="I26" s="446"/>
      <c r="J26" s="421"/>
      <c r="K26" s="49"/>
      <c r="L26" s="49"/>
      <c r="M26" s="49"/>
      <c r="N26" s="49"/>
      <c r="O26" s="49"/>
      <c r="P26" s="49"/>
      <c r="Q26" s="49"/>
      <c r="R26" s="50"/>
    </row>
    <row r="27" spans="1:18" ht="24.65" customHeight="1" x14ac:dyDescent="0.35">
      <c r="A27" s="161">
        <v>2</v>
      </c>
      <c r="B27" s="450" t="s">
        <v>182</v>
      </c>
      <c r="C27" s="451"/>
      <c r="D27" s="452"/>
      <c r="E27" s="446" t="s">
        <v>185</v>
      </c>
      <c r="F27" s="446"/>
      <c r="G27" s="446"/>
      <c r="H27" s="446"/>
      <c r="I27" s="446"/>
      <c r="J27" s="49"/>
      <c r="K27" s="49"/>
      <c r="L27" s="49"/>
      <c r="M27" s="49"/>
      <c r="N27" s="49"/>
      <c r="O27" s="49"/>
      <c r="P27" s="49"/>
      <c r="Q27" s="49"/>
      <c r="R27" s="50"/>
    </row>
    <row r="28" spans="1:18" ht="15" thickBot="1" x14ac:dyDescent="0.4">
      <c r="A28" s="99">
        <v>3</v>
      </c>
      <c r="B28" s="443" t="s">
        <v>183</v>
      </c>
      <c r="C28" s="444"/>
      <c r="D28" s="445"/>
      <c r="E28" s="422" t="s">
        <v>186</v>
      </c>
      <c r="F28" s="339"/>
      <c r="G28" s="339"/>
      <c r="H28" s="339"/>
      <c r="I28" s="340"/>
      <c r="J28" s="49"/>
      <c r="K28" s="49"/>
      <c r="L28" s="49"/>
      <c r="M28" s="49"/>
      <c r="N28" s="49"/>
      <c r="O28" s="49"/>
      <c r="P28" s="49"/>
      <c r="Q28" s="49"/>
      <c r="R28" s="50"/>
    </row>
    <row r="29" spans="1:18" s="42" customFormat="1" x14ac:dyDescent="0.35">
      <c r="A29" s="423">
        <v>4</v>
      </c>
      <c r="B29" s="427" t="s">
        <v>196</v>
      </c>
      <c r="C29" s="428"/>
      <c r="D29" s="428"/>
      <c r="E29" s="425" t="s">
        <v>195</v>
      </c>
      <c r="F29" s="425"/>
      <c r="G29" s="425"/>
      <c r="H29" s="425"/>
      <c r="I29" s="426"/>
      <c r="J29" s="98"/>
      <c r="K29" s="49"/>
      <c r="L29" s="49"/>
      <c r="M29" s="49"/>
      <c r="N29" s="49"/>
      <c r="O29" s="49"/>
      <c r="P29" s="49"/>
      <c r="Q29" s="49"/>
      <c r="R29" s="50"/>
    </row>
    <row r="30" spans="1:18" s="42" customFormat="1" ht="76.5" customHeight="1" thickBot="1" x14ac:dyDescent="0.4">
      <c r="A30" s="424"/>
      <c r="B30" s="415" t="s">
        <v>306</v>
      </c>
      <c r="C30" s="416"/>
      <c r="D30" s="416"/>
      <c r="E30" s="417" t="s">
        <v>307</v>
      </c>
      <c r="F30" s="418"/>
      <c r="G30" s="418"/>
      <c r="H30" s="418"/>
      <c r="I30" s="419"/>
      <c r="J30" s="98"/>
      <c r="K30" s="49"/>
      <c r="L30" s="49"/>
      <c r="M30" s="49"/>
      <c r="N30" s="49"/>
      <c r="O30" s="49"/>
      <c r="P30" s="49"/>
      <c r="Q30" s="49"/>
      <c r="R30" s="50"/>
    </row>
    <row r="31" spans="1:18" ht="16.899999999999999" customHeight="1" thickBot="1" x14ac:dyDescent="0.4">
      <c r="A31" s="440"/>
      <c r="B31" s="440"/>
      <c r="C31" s="440"/>
      <c r="D31" s="440"/>
      <c r="E31" s="441"/>
      <c r="F31" s="441"/>
      <c r="G31" s="441"/>
      <c r="H31" s="441"/>
      <c r="I31" s="441"/>
      <c r="J31" s="49"/>
      <c r="K31" s="49"/>
      <c r="L31" s="49"/>
      <c r="M31" s="49"/>
      <c r="N31" s="49"/>
      <c r="O31" s="49"/>
      <c r="P31" s="49"/>
      <c r="Q31" s="49"/>
      <c r="R31" s="50"/>
    </row>
    <row r="32" spans="1:18" ht="79.150000000000006" customHeight="1" thickBot="1" x14ac:dyDescent="0.4">
      <c r="A32" s="434" t="s">
        <v>251</v>
      </c>
      <c r="B32" s="435"/>
      <c r="C32" s="435"/>
      <c r="D32" s="436"/>
      <c r="E32" s="362" t="s">
        <v>253</v>
      </c>
      <c r="F32" s="364"/>
      <c r="G32" s="364"/>
      <c r="H32" s="364"/>
      <c r="I32" s="366"/>
    </row>
    <row r="33" spans="1:9" ht="15" customHeight="1" x14ac:dyDescent="0.35">
      <c r="A33" s="15"/>
      <c r="B33" s="20"/>
      <c r="C33" s="20"/>
      <c r="D33" s="20"/>
      <c r="E33" s="46"/>
      <c r="F33" s="46"/>
      <c r="G33" s="46"/>
      <c r="H33" s="46"/>
      <c r="I33" s="13"/>
    </row>
    <row r="34" spans="1:9" x14ac:dyDescent="0.35">
      <c r="A34" s="433" t="s">
        <v>46</v>
      </c>
      <c r="B34" s="433"/>
      <c r="C34" s="405"/>
      <c r="D34" s="405"/>
      <c r="E34" s="95" t="s">
        <v>47</v>
      </c>
      <c r="F34" s="405"/>
      <c r="G34" s="405"/>
      <c r="H34" s="405"/>
      <c r="I34" s="405"/>
    </row>
    <row r="35" spans="1:9" x14ac:dyDescent="0.35">
      <c r="A35" s="433" t="s">
        <v>48</v>
      </c>
      <c r="B35" s="433"/>
      <c r="C35" s="405"/>
      <c r="D35" s="405"/>
      <c r="E35" s="95" t="s">
        <v>49</v>
      </c>
      <c r="F35" s="405"/>
      <c r="G35" s="405"/>
      <c r="H35" s="405"/>
      <c r="I35" s="405"/>
    </row>
    <row r="36" spans="1:9" x14ac:dyDescent="0.35">
      <c r="A36" s="442" t="s">
        <v>50</v>
      </c>
      <c r="B36" s="442"/>
      <c r="C36" s="6"/>
      <c r="D36" s="6"/>
      <c r="E36" s="9"/>
      <c r="F36" s="9"/>
      <c r="G36" s="9"/>
      <c r="H36" s="9"/>
      <c r="I36" s="10"/>
    </row>
    <row r="37" spans="1:9" ht="34.4" customHeight="1" x14ac:dyDescent="0.35">
      <c r="A37" s="429" t="s">
        <v>207</v>
      </c>
      <c r="B37" s="429"/>
      <c r="C37" s="429"/>
      <c r="D37" s="429"/>
      <c r="E37" s="429"/>
      <c r="F37" s="429"/>
      <c r="G37" s="429"/>
      <c r="H37" s="429"/>
      <c r="I37" s="429"/>
    </row>
  </sheetData>
  <mergeCells count="38">
    <mergeCell ref="B2:C2"/>
    <mergeCell ref="E2:I2"/>
    <mergeCell ref="B3:C3"/>
    <mergeCell ref="A4:I4"/>
    <mergeCell ref="A15:I15"/>
    <mergeCell ref="A5:I5"/>
    <mergeCell ref="A11:I11"/>
    <mergeCell ref="A10:I10"/>
    <mergeCell ref="A37:I37"/>
    <mergeCell ref="A7:I7"/>
    <mergeCell ref="A34:B34"/>
    <mergeCell ref="A35:B35"/>
    <mergeCell ref="A32:D32"/>
    <mergeCell ref="E32:I32"/>
    <mergeCell ref="A25:I25"/>
    <mergeCell ref="A20:C20"/>
    <mergeCell ref="A31:D31"/>
    <mergeCell ref="E31:I31"/>
    <mergeCell ref="A36:B36"/>
    <mergeCell ref="B28:D28"/>
    <mergeCell ref="E26:I26"/>
    <mergeCell ref="E27:I27"/>
    <mergeCell ref="B26:D26"/>
    <mergeCell ref="B27:D27"/>
    <mergeCell ref="J22:J23"/>
    <mergeCell ref="B30:D30"/>
    <mergeCell ref="E30:I30"/>
    <mergeCell ref="A24:I24"/>
    <mergeCell ref="J25:J26"/>
    <mergeCell ref="E28:I28"/>
    <mergeCell ref="A29:A30"/>
    <mergeCell ref="E29:I29"/>
    <mergeCell ref="B29:D29"/>
    <mergeCell ref="C34:D35"/>
    <mergeCell ref="F34:I35"/>
    <mergeCell ref="A22:B22"/>
    <mergeCell ref="D22:I22"/>
    <mergeCell ref="A23:I23"/>
  </mergeCells>
  <conditionalFormatting sqref="C34">
    <cfRule type="containsBlanks" dxfId="5" priority="1">
      <formula>LEN(TRIM(C34))=0</formula>
    </cfRule>
  </conditionalFormatting>
  <conditionalFormatting sqref="D8:E9 D12:E13">
    <cfRule type="containsBlanks" dxfId="4" priority="12">
      <formula>LEN(TRIM(D8))=0</formula>
    </cfRule>
  </conditionalFormatting>
  <conditionalFormatting sqref="D16:E18">
    <cfRule type="containsBlanks" dxfId="3" priority="10">
      <formula>LEN(TRIM(D16))=0</formula>
    </cfRule>
  </conditionalFormatting>
  <conditionalFormatting sqref="F34">
    <cfRule type="containsBlanks" dxfId="2" priority="2">
      <formula>LEN(TRIM(F34))=0</formula>
    </cfRule>
  </conditionalFormatting>
  <conditionalFormatting sqref="H8:I9 H12:I13">
    <cfRule type="containsBlanks" dxfId="1" priority="8">
      <formula>LEN(TRIM(H8))=0</formula>
    </cfRule>
  </conditionalFormatting>
  <conditionalFormatting sqref="H16:I18">
    <cfRule type="containsBlanks" dxfId="0" priority="6">
      <formula>LEN(TRIM(H16))=0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739E1-5111-49C5-B65E-217CD96D2347}">
  <dimension ref="A1:L15"/>
  <sheetViews>
    <sheetView zoomScaleNormal="100" workbookViewId="0">
      <selection activeCell="K10" sqref="K10"/>
    </sheetView>
  </sheetViews>
  <sheetFormatPr defaultColWidth="9.1796875" defaultRowHeight="12.5" x14ac:dyDescent="0.35"/>
  <cols>
    <col min="1" max="1" width="3.1796875" style="19" bestFit="1" customWidth="1"/>
    <col min="2" max="2" width="24.81640625" style="19" customWidth="1"/>
    <col min="3" max="3" width="23.81640625" style="19" customWidth="1"/>
    <col min="4" max="4" width="23.7265625" style="19" customWidth="1"/>
    <col min="5" max="5" width="26.54296875" style="19" customWidth="1"/>
    <col min="6" max="6" width="9.1796875" style="19" customWidth="1"/>
    <col min="7" max="7" width="7" style="19" customWidth="1"/>
    <col min="8" max="8" width="11.26953125" style="19" customWidth="1"/>
    <col min="9" max="9" width="8.453125" style="19" customWidth="1"/>
    <col min="10" max="10" width="7.7265625" style="19" customWidth="1"/>
    <col min="11" max="11" width="12" style="19" customWidth="1"/>
    <col min="12" max="12" width="13" style="19" customWidth="1"/>
    <col min="13" max="14" width="3.7265625" style="19" customWidth="1"/>
    <col min="15" max="15" width="3.54296875" style="19" customWidth="1"/>
    <col min="16" max="16384" width="9.1796875" style="19"/>
  </cols>
  <sheetData>
    <row r="1" spans="1:12" s="163" customFormat="1" ht="26.5" customHeight="1" x14ac:dyDescent="0.35">
      <c r="A1" s="162"/>
      <c r="B1" s="162"/>
      <c r="C1" s="162"/>
      <c r="D1" s="162"/>
      <c r="E1" s="162"/>
      <c r="F1" s="462" t="s">
        <v>51</v>
      </c>
      <c r="G1" s="462"/>
      <c r="H1" s="462"/>
      <c r="I1" s="462"/>
      <c r="J1" s="462"/>
      <c r="K1" s="462"/>
      <c r="L1" s="462"/>
    </row>
    <row r="2" spans="1:12" ht="13" x14ac:dyDescent="0.35">
      <c r="A2" s="463" t="s">
        <v>52</v>
      </c>
      <c r="B2" s="464" t="s">
        <v>53</v>
      </c>
      <c r="C2" s="464" t="s">
        <v>54</v>
      </c>
      <c r="D2" s="465" t="s">
        <v>55</v>
      </c>
      <c r="E2" s="465" t="s">
        <v>56</v>
      </c>
      <c r="F2" s="18" t="str">
        <f>[3]Specification!B3</f>
        <v>1.1</v>
      </c>
      <c r="G2" s="18" t="str">
        <f>[3]Specification!B4</f>
        <v>1.2</v>
      </c>
      <c r="H2" s="18" t="str">
        <f>[3]Specification!B5</f>
        <v>2.1</v>
      </c>
      <c r="I2" s="18" t="str">
        <f>[3]Specification!B6</f>
        <v>2.2</v>
      </c>
      <c r="J2" s="18" t="str">
        <f>[3]Specification!B7</f>
        <v>3.1.</v>
      </c>
      <c r="K2" s="18" t="s">
        <v>286</v>
      </c>
      <c r="L2" s="18" t="s">
        <v>291</v>
      </c>
    </row>
    <row r="3" spans="1:12" ht="38.5" customHeight="1" x14ac:dyDescent="0.35">
      <c r="A3" s="463"/>
      <c r="B3" s="464"/>
      <c r="C3" s="464"/>
      <c r="D3" s="465"/>
      <c r="E3" s="465"/>
      <c r="F3" s="461" t="s">
        <v>57</v>
      </c>
      <c r="G3" s="461"/>
      <c r="H3" s="461"/>
      <c r="I3" s="461"/>
      <c r="J3" s="461"/>
      <c r="K3" s="461"/>
      <c r="L3" s="461"/>
    </row>
    <row r="4" spans="1:12" ht="49.9" customHeight="1" x14ac:dyDescent="0.35">
      <c r="A4" s="164">
        <v>1</v>
      </c>
      <c r="B4" s="165" t="s">
        <v>308</v>
      </c>
      <c r="C4" s="165" t="s">
        <v>309</v>
      </c>
      <c r="D4" s="166" t="s">
        <v>310</v>
      </c>
      <c r="E4" s="166" t="s">
        <v>311</v>
      </c>
      <c r="F4" s="167">
        <v>8</v>
      </c>
      <c r="G4" s="167">
        <v>8</v>
      </c>
      <c r="H4" s="167">
        <v>9</v>
      </c>
      <c r="I4" s="167">
        <v>9</v>
      </c>
      <c r="J4" s="167">
        <v>20</v>
      </c>
      <c r="K4" s="168">
        <v>20</v>
      </c>
      <c r="L4" s="168">
        <v>1</v>
      </c>
    </row>
    <row r="15" spans="1:12" x14ac:dyDescent="0.35">
      <c r="L15" s="19" t="s">
        <v>312</v>
      </c>
    </row>
  </sheetData>
  <mergeCells count="7">
    <mergeCell ref="F3:L3"/>
    <mergeCell ref="F1:L1"/>
    <mergeCell ref="A2:A3"/>
    <mergeCell ref="B2:B3"/>
    <mergeCell ref="C2:C3"/>
    <mergeCell ref="D2:D3"/>
    <mergeCell ref="E2:E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5" x14ac:dyDescent="0.35"/>
  <cols>
    <col min="1" max="1" width="40.7265625" customWidth="1"/>
    <col min="2" max="2" width="35.7265625" customWidth="1"/>
    <col min="3" max="3" width="76.7265625" customWidth="1"/>
  </cols>
  <sheetData>
    <row r="1" spans="1:3" x14ac:dyDescent="0.35">
      <c r="A1" s="470"/>
      <c r="B1" s="470"/>
      <c r="C1" s="53" t="s">
        <v>200</v>
      </c>
    </row>
    <row r="2" spans="1:3" ht="25.9" customHeight="1" x14ac:dyDescent="0.35">
      <c r="A2" s="470" t="s">
        <v>127</v>
      </c>
      <c r="B2" s="470"/>
      <c r="C2" s="470"/>
    </row>
    <row r="3" spans="1:3" ht="52" x14ac:dyDescent="0.35">
      <c r="A3" s="471" t="s">
        <v>161</v>
      </c>
      <c r="B3" s="471"/>
      <c r="C3" s="56" t="s">
        <v>162</v>
      </c>
    </row>
    <row r="4" spans="1:3" ht="15" thickBot="1" x14ac:dyDescent="0.4">
      <c r="A4" s="472"/>
      <c r="B4" s="472"/>
      <c r="C4" s="57" t="s">
        <v>106</v>
      </c>
    </row>
    <row r="5" spans="1:3" x14ac:dyDescent="0.35">
      <c r="A5" s="473" t="s">
        <v>107</v>
      </c>
      <c r="B5" s="474"/>
      <c r="C5" s="107"/>
    </row>
    <row r="6" spans="1:3" x14ac:dyDescent="0.35">
      <c r="A6" s="469" t="s">
        <v>108</v>
      </c>
      <c r="B6" s="467"/>
      <c r="C6" s="108"/>
    </row>
    <row r="7" spans="1:3" x14ac:dyDescent="0.35">
      <c r="A7" s="469"/>
      <c r="B7" s="467"/>
      <c r="C7" s="108"/>
    </row>
    <row r="8" spans="1:3" ht="16.5" x14ac:dyDescent="0.35">
      <c r="A8" s="59" t="s">
        <v>109</v>
      </c>
      <c r="B8" s="54"/>
      <c r="C8" s="108"/>
    </row>
    <row r="9" spans="1:3" x14ac:dyDescent="0.35">
      <c r="A9" s="468" t="s">
        <v>110</v>
      </c>
      <c r="B9" s="467"/>
      <c r="C9" s="108"/>
    </row>
    <row r="10" spans="1:3" x14ac:dyDescent="0.35">
      <c r="A10" s="468"/>
      <c r="B10" s="467"/>
      <c r="C10" s="108"/>
    </row>
    <row r="11" spans="1:3" x14ac:dyDescent="0.35">
      <c r="A11" s="59" t="s">
        <v>111</v>
      </c>
      <c r="B11" s="467"/>
      <c r="C11" s="108"/>
    </row>
    <row r="12" spans="1:3" x14ac:dyDescent="0.35">
      <c r="A12" s="59" t="s">
        <v>112</v>
      </c>
      <c r="B12" s="467"/>
      <c r="C12" s="108"/>
    </row>
    <row r="13" spans="1:3" x14ac:dyDescent="0.35">
      <c r="A13" s="59" t="s">
        <v>113</v>
      </c>
      <c r="B13" s="467"/>
      <c r="C13" s="108"/>
    </row>
    <row r="14" spans="1:3" x14ac:dyDescent="0.35">
      <c r="A14" s="59" t="s">
        <v>114</v>
      </c>
      <c r="B14" s="467"/>
      <c r="C14" s="108"/>
    </row>
    <row r="15" spans="1:3" x14ac:dyDescent="0.35">
      <c r="A15" s="59" t="s">
        <v>115</v>
      </c>
      <c r="B15" s="467"/>
      <c r="C15" s="108"/>
    </row>
    <row r="16" spans="1:3" x14ac:dyDescent="0.35">
      <c r="A16" s="59" t="s">
        <v>116</v>
      </c>
      <c r="B16" s="467"/>
      <c r="C16" s="108"/>
    </row>
    <row r="17" spans="1:3" x14ac:dyDescent="0.35">
      <c r="A17" s="59" t="s">
        <v>117</v>
      </c>
      <c r="B17" s="467"/>
      <c r="C17" s="108"/>
    </row>
    <row r="18" spans="1:3" x14ac:dyDescent="0.35">
      <c r="A18" s="59" t="s">
        <v>118</v>
      </c>
      <c r="B18" s="467"/>
      <c r="C18" s="108"/>
    </row>
    <row r="19" spans="1:3" x14ac:dyDescent="0.35">
      <c r="A19" s="59" t="s">
        <v>119</v>
      </c>
      <c r="B19" s="467"/>
      <c r="C19" s="108"/>
    </row>
    <row r="20" spans="1:3" x14ac:dyDescent="0.35">
      <c r="A20" s="59" t="s">
        <v>120</v>
      </c>
      <c r="B20" s="467"/>
      <c r="C20" s="108"/>
    </row>
    <row r="21" spans="1:3" x14ac:dyDescent="0.35">
      <c r="A21" s="59" t="s">
        <v>121</v>
      </c>
      <c r="B21" s="467"/>
      <c r="C21" s="108"/>
    </row>
    <row r="22" spans="1:3" x14ac:dyDescent="0.35">
      <c r="A22" s="59" t="s">
        <v>122</v>
      </c>
      <c r="B22" s="467"/>
      <c r="C22" s="108"/>
    </row>
    <row r="23" spans="1:3" x14ac:dyDescent="0.35">
      <c r="A23" s="59"/>
      <c r="B23" s="467"/>
      <c r="C23" s="108"/>
    </row>
    <row r="24" spans="1:3" x14ac:dyDescent="0.35">
      <c r="A24" s="466" t="s">
        <v>123</v>
      </c>
      <c r="B24" s="467"/>
      <c r="C24" s="108"/>
    </row>
    <row r="25" spans="1:3" x14ac:dyDescent="0.35">
      <c r="A25" s="466"/>
      <c r="B25" s="467"/>
      <c r="C25" s="108"/>
    </row>
    <row r="26" spans="1:3" ht="16.5" x14ac:dyDescent="0.35">
      <c r="A26" s="60" t="s">
        <v>124</v>
      </c>
      <c r="B26" s="54"/>
      <c r="C26" s="108"/>
    </row>
    <row r="27" spans="1:3" ht="16.5" x14ac:dyDescent="0.35">
      <c r="A27" s="60" t="s">
        <v>125</v>
      </c>
      <c r="B27" s="54"/>
      <c r="C27" s="108"/>
    </row>
    <row r="28" spans="1:3" ht="16.5" x14ac:dyDescent="0.35">
      <c r="A28" s="60" t="s">
        <v>126</v>
      </c>
      <c r="B28" s="54"/>
      <c r="C28" s="108"/>
    </row>
    <row r="29" spans="1:3" ht="17" thickBot="1" x14ac:dyDescent="0.4">
      <c r="A29" s="61"/>
      <c r="B29" s="55"/>
      <c r="C29" s="109"/>
    </row>
    <row r="30" spans="1:3" x14ac:dyDescent="0.35">
      <c r="A30" s="58"/>
      <c r="B30" s="42"/>
    </row>
    <row r="31" spans="1:3" x14ac:dyDescent="0.35">
      <c r="A31" s="58"/>
      <c r="B31" s="42"/>
      <c r="C31" s="42"/>
    </row>
    <row r="32" spans="1:3" x14ac:dyDescent="0.35">
      <c r="A32" s="42"/>
      <c r="B32" s="42"/>
      <c r="C32" s="42"/>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58</v>
      </c>
      <c r="B1" s="17"/>
      <c r="C1" s="17"/>
      <c r="D1" s="17"/>
      <c r="E1" s="17"/>
      <c r="F1" s="17"/>
    </row>
    <row r="2" spans="1:6" x14ac:dyDescent="0.35">
      <c r="A2" s="4" t="s">
        <v>254</v>
      </c>
      <c r="B2" s="17"/>
      <c r="C2" s="17"/>
      <c r="D2" s="17"/>
      <c r="E2" s="17"/>
      <c r="F2" s="17"/>
    </row>
    <row r="3" spans="1:6" ht="38.5" x14ac:dyDescent="0.35">
      <c r="A3" s="17"/>
      <c r="B3" s="5" t="s">
        <v>59</v>
      </c>
      <c r="C3" s="17"/>
      <c r="D3" s="17"/>
      <c r="E3" s="17"/>
      <c r="F3" s="17"/>
    </row>
    <row r="4" spans="1:6" x14ac:dyDescent="0.35">
      <c r="A4" s="4" t="s">
        <v>255</v>
      </c>
      <c r="B4" s="5"/>
      <c r="C4" s="17"/>
      <c r="D4" s="17"/>
      <c r="E4" s="17"/>
      <c r="F4" s="17"/>
    </row>
    <row r="5" spans="1:6" ht="51" x14ac:dyDescent="0.35">
      <c r="A5" s="4"/>
      <c r="B5" s="5" t="s">
        <v>232</v>
      </c>
      <c r="C5" s="17"/>
      <c r="D5" s="17"/>
      <c r="E5" s="17"/>
      <c r="F5" s="17"/>
    </row>
    <row r="6" spans="1:6" x14ac:dyDescent="0.35">
      <c r="A6" s="4" t="s">
        <v>256</v>
      </c>
      <c r="B6" s="5"/>
      <c r="C6" s="17"/>
      <c r="D6" s="17"/>
      <c r="E6" s="17"/>
      <c r="F6" s="17"/>
    </row>
    <row r="7" spans="1:6" ht="26" x14ac:dyDescent="0.35">
      <c r="A7" s="17"/>
      <c r="B7" s="5" t="s">
        <v>60</v>
      </c>
      <c r="C7" s="17"/>
      <c r="D7" s="17"/>
      <c r="E7" s="17"/>
      <c r="F7" s="17"/>
    </row>
    <row r="8" spans="1:6" x14ac:dyDescent="0.35">
      <c r="A8" s="4" t="s">
        <v>257</v>
      </c>
      <c r="B8" s="17"/>
      <c r="C8" s="17"/>
      <c r="D8" s="17"/>
      <c r="E8" s="17"/>
      <c r="F8" s="17"/>
    </row>
    <row r="9" spans="1:6" ht="25" x14ac:dyDescent="0.35">
      <c r="A9" s="17"/>
      <c r="B9" s="7" t="s">
        <v>61</v>
      </c>
      <c r="C9" s="17"/>
      <c r="D9" s="17"/>
      <c r="E9" s="17"/>
      <c r="F9" s="17"/>
    </row>
    <row r="10" spans="1:6" x14ac:dyDescent="0.35">
      <c r="A10" s="4" t="s">
        <v>258</v>
      </c>
      <c r="B10" s="17"/>
      <c r="C10" s="17"/>
      <c r="D10" s="17"/>
      <c r="E10" s="17"/>
      <c r="F10" s="17"/>
    </row>
    <row r="11" spans="1:6" ht="26" x14ac:dyDescent="0.35">
      <c r="A11" s="17"/>
      <c r="B11" s="5" t="s">
        <v>62</v>
      </c>
      <c r="C11" s="17"/>
      <c r="D11" s="17"/>
      <c r="E11" s="17"/>
      <c r="F11" s="17"/>
    </row>
    <row r="12" spans="1:6" ht="24.75" customHeight="1" x14ac:dyDescent="0.35">
      <c r="A12" s="475" t="s">
        <v>259</v>
      </c>
      <c r="B12" s="475"/>
      <c r="C12" s="17"/>
      <c r="D12" s="17"/>
      <c r="E12" s="17"/>
      <c r="F12" s="17"/>
    </row>
    <row r="13" spans="1:6" ht="38.5" x14ac:dyDescent="0.35">
      <c r="A13" s="17"/>
      <c r="B13" s="5" t="s">
        <v>63</v>
      </c>
      <c r="C13" s="17"/>
      <c r="D13" s="17"/>
      <c r="E13" s="17"/>
      <c r="F13" s="17"/>
    </row>
    <row r="14" spans="1:6" x14ac:dyDescent="0.35">
      <c r="A14" s="4" t="s">
        <v>260</v>
      </c>
      <c r="B14" s="17"/>
      <c r="C14" s="17"/>
      <c r="D14" s="17"/>
      <c r="E14" s="17"/>
      <c r="F14" s="17"/>
    </row>
    <row r="15" spans="1:6" ht="38.5" x14ac:dyDescent="0.35">
      <c r="A15" s="17"/>
      <c r="B15" s="5" t="s">
        <v>64</v>
      </c>
      <c r="C15" s="17"/>
      <c r="D15" s="17"/>
      <c r="E15" s="17"/>
      <c r="F15" s="17"/>
    </row>
    <row r="16" spans="1:6" x14ac:dyDescent="0.35">
      <c r="A16" s="4" t="s">
        <v>261</v>
      </c>
      <c r="B16" s="17"/>
      <c r="C16" s="17"/>
      <c r="D16" s="17"/>
      <c r="E16" s="17"/>
      <c r="F16" s="17"/>
    </row>
    <row r="17" spans="1:6" ht="26.65" customHeight="1" x14ac:dyDescent="0.35">
      <c r="A17" s="17"/>
      <c r="B17" s="5" t="s">
        <v>65</v>
      </c>
      <c r="C17" s="17"/>
      <c r="D17" s="17"/>
      <c r="E17" s="17"/>
      <c r="F17" s="17"/>
    </row>
    <row r="18" spans="1:6" x14ac:dyDescent="0.35">
      <c r="A18" s="4" t="s">
        <v>262</v>
      </c>
      <c r="B18" s="17"/>
      <c r="C18" s="17"/>
      <c r="D18" s="17"/>
      <c r="E18" s="17"/>
      <c r="F18" s="17"/>
    </row>
    <row r="19" spans="1:6" ht="26" x14ac:dyDescent="0.35">
      <c r="A19" s="17"/>
      <c r="B19" s="5" t="s">
        <v>240</v>
      </c>
      <c r="C19" s="17"/>
      <c r="D19" s="17"/>
      <c r="E19" s="17"/>
      <c r="F19" s="17"/>
    </row>
    <row r="20" spans="1:6" x14ac:dyDescent="0.35">
      <c r="A20" s="4" t="s">
        <v>263</v>
      </c>
      <c r="B20" s="17"/>
      <c r="C20" s="17"/>
      <c r="D20" s="17"/>
      <c r="E20" s="17"/>
      <c r="F20" s="17"/>
    </row>
    <row r="21" spans="1:6" ht="84.75" customHeight="1" x14ac:dyDescent="0.35">
      <c r="A21" s="17"/>
      <c r="B21" s="5" t="s">
        <v>66</v>
      </c>
      <c r="C21" s="17"/>
      <c r="D21" s="17"/>
      <c r="E21" s="17"/>
      <c r="F21" s="17"/>
    </row>
    <row r="22" spans="1:6" x14ac:dyDescent="0.35">
      <c r="A22" s="17"/>
      <c r="B22" s="17"/>
      <c r="C22" s="17"/>
      <c r="D22" s="17"/>
      <c r="E22" s="17"/>
      <c r="F22" s="17"/>
    </row>
    <row r="23" spans="1:6" x14ac:dyDescent="0.35">
      <c r="A23" s="17"/>
      <c r="B23" s="17"/>
      <c r="C23" s="17"/>
      <c r="D23" s="17"/>
      <c r="E23" s="17"/>
      <c r="F23" s="17"/>
    </row>
    <row r="24" spans="1:6" x14ac:dyDescent="0.35">
      <c r="A24" s="17"/>
      <c r="B24" s="17"/>
      <c r="C24" s="17"/>
      <c r="D24" s="17"/>
      <c r="E24" s="17"/>
      <c r="F24" s="17"/>
    </row>
    <row r="25" spans="1:6" x14ac:dyDescent="0.35">
      <c r="A25" s="17"/>
      <c r="B25" s="17"/>
      <c r="C25" s="17"/>
      <c r="D25" s="17"/>
      <c r="E25" s="17"/>
      <c r="F25" s="17"/>
    </row>
    <row r="26" spans="1:6" x14ac:dyDescent="0.35">
      <c r="A26" s="17"/>
      <c r="B26" s="17"/>
      <c r="C26" s="17"/>
      <c r="D26" s="17"/>
      <c r="E26" s="17"/>
      <c r="F26" s="17"/>
    </row>
    <row r="27" spans="1:6" x14ac:dyDescent="0.35">
      <c r="A27" s="17"/>
      <c r="B27" s="17"/>
      <c r="C27" s="17"/>
      <c r="D27" s="17"/>
      <c r="E27" s="17"/>
      <c r="F27" s="17"/>
    </row>
    <row r="28" spans="1:6" x14ac:dyDescent="0.35">
      <c r="A28" s="17"/>
      <c r="B28" s="17"/>
      <c r="C28" s="17"/>
      <c r="D28" s="17"/>
      <c r="E28" s="17"/>
      <c r="F28" s="17"/>
    </row>
    <row r="29" spans="1:6" x14ac:dyDescent="0.35">
      <c r="A29" s="17"/>
      <c r="B29" s="17"/>
      <c r="C29" s="17"/>
      <c r="D29" s="17"/>
      <c r="E29" s="17"/>
      <c r="F29" s="17"/>
    </row>
    <row r="30" spans="1:6" x14ac:dyDescent="0.35">
      <c r="A30" s="17"/>
      <c r="B30" s="17"/>
      <c r="C30" s="17"/>
      <c r="D30" s="17"/>
      <c r="E30" s="17"/>
      <c r="F30" s="17"/>
    </row>
    <row r="31" spans="1:6" x14ac:dyDescent="0.35">
      <c r="A31" s="17"/>
      <c r="B31" s="17"/>
      <c r="C31" s="17"/>
      <c r="D31" s="17"/>
      <c r="E31" s="17"/>
      <c r="F31" s="17"/>
    </row>
    <row r="32" spans="1:6" x14ac:dyDescent="0.35">
      <c r="A32" s="17"/>
      <c r="B32" s="17"/>
      <c r="C32" s="17"/>
      <c r="D32" s="17"/>
      <c r="E32" s="17"/>
      <c r="F32" s="17"/>
    </row>
    <row r="33" spans="1:6" x14ac:dyDescent="0.35">
      <c r="A33" s="17"/>
      <c r="B33" s="17"/>
      <c r="C33" s="17"/>
      <c r="D33" s="17"/>
      <c r="E33" s="17"/>
      <c r="F33" s="17"/>
    </row>
    <row r="34" spans="1:6" x14ac:dyDescent="0.35">
      <c r="A34" s="17"/>
      <c r="B34" s="17"/>
      <c r="C34" s="17"/>
      <c r="D34" s="17"/>
      <c r="E34" s="17"/>
      <c r="F34" s="17"/>
    </row>
    <row r="35" spans="1:6" x14ac:dyDescent="0.35">
      <c r="A35" s="17"/>
      <c r="B35" s="17"/>
      <c r="C35" s="17"/>
      <c r="D35" s="17"/>
      <c r="E35" s="17"/>
      <c r="F35" s="17"/>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84E995-16ED-493A-BC52-1F075CD8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2025-11-28T14:03:16Z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